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468" activeTab="3"/>
  </bookViews>
  <sheets>
    <sheet name="Титульный" sheetId="1" r:id="rId1"/>
    <sheet name="Территории" sheetId="2" r:id="rId2"/>
    <sheet name="Перечень тарифов" sheetId="3" r:id="rId3"/>
    <sheet name="Форма 1.0.1" sheetId="7" r:id="rId4"/>
    <sheet name="Форма 2.13" sheetId="4" r:id="rId5"/>
    <sheet name="Форма 2.14.1" sheetId="5" r:id="rId6"/>
    <sheet name="Форма 2.14.2" sheetId="6" r:id="rId7"/>
  </sheets>
  <externalReferences>
    <externalReference r:id="rId8"/>
    <externalReference r:id="rId9"/>
  </externalReferences>
  <definedNames>
    <definedName name="dateCh">[1]Титульный!$F$15</definedName>
    <definedName name="datePr">[2]Титульный!$F$19</definedName>
    <definedName name="datePr_ch">[2]Титульный!$F$24</definedName>
    <definedName name="DESCRIPTION_TERRITORY">[2]REESTR_DS!$B$2:$B$3</definedName>
    <definedName name="kind_of_cons">[2]TEHSHEET!$R$2:$R$6</definedName>
    <definedName name="kind_of_control_method">[2]TEHSHEET!$K$2:$K$5</definedName>
    <definedName name="kind_of_data_type">[2]TEHSHEET!$P$2:$P$3</definedName>
    <definedName name="kind_of_NDS">[2]TEHSHEET!$H$2:$H$4</definedName>
    <definedName name="name_rates_4_filter">[2]TEHSHEET!$AB$2:$AB$4</definedName>
    <definedName name="numberPr">[2]Титульный!$F$20</definedName>
    <definedName name="numberPr_ch">[2]Титульный!$F$25</definedName>
    <definedName name="region_name">[1]Титульный!$F$7</definedName>
  </definedNames>
  <calcPr calcId="145621"/>
</workbook>
</file>

<file path=xl/calcChain.xml><?xml version="1.0" encoding="utf-8"?>
<calcChain xmlns="http://schemas.openxmlformats.org/spreadsheetml/2006/main">
  <c r="C12" i="7" l="1"/>
  <c r="C11" i="7"/>
  <c r="C10" i="7"/>
  <c r="C6" i="7"/>
  <c r="T20" i="6" l="1"/>
  <c r="M20" i="6"/>
  <c r="F20" i="6"/>
  <c r="D13" i="6"/>
  <c r="E13" i="6" s="1"/>
  <c r="F13" i="6" s="1"/>
  <c r="G13" i="6" s="1"/>
  <c r="H13" i="6" s="1"/>
  <c r="J13" i="6" s="1"/>
  <c r="K13" i="6" s="1"/>
  <c r="L13" i="6" s="1"/>
  <c r="M13" i="6" s="1"/>
  <c r="N13" i="6" s="1"/>
  <c r="O13" i="6" s="1"/>
  <c r="Q13" i="6" s="1"/>
  <c r="R13" i="6" s="1"/>
  <c r="S13" i="6" s="1"/>
  <c r="T13" i="6" s="1"/>
  <c r="U13" i="6" s="1"/>
  <c r="V13" i="6" s="1"/>
  <c r="X13" i="6" s="1"/>
  <c r="Y13" i="6" s="1"/>
  <c r="Z13" i="6" s="1"/>
  <c r="D5" i="6"/>
  <c r="B5" i="6"/>
  <c r="D4" i="6"/>
  <c r="B4" i="6"/>
  <c r="C35" i="5"/>
  <c r="B35" i="5"/>
  <c r="C30" i="5"/>
  <c r="B30" i="5"/>
  <c r="C25" i="5"/>
  <c r="B25" i="5"/>
  <c r="C20" i="5"/>
  <c r="B20" i="5"/>
  <c r="C13" i="5"/>
  <c r="B13" i="5"/>
  <c r="C4" i="5"/>
  <c r="B4" i="5"/>
  <c r="C3" i="5"/>
  <c r="B3" i="5"/>
  <c r="A2" i="1"/>
  <c r="A1" i="1"/>
</calcChain>
</file>

<file path=xl/sharedStrings.xml><?xml version="1.0" encoding="utf-8"?>
<sst xmlns="http://schemas.openxmlformats.org/spreadsheetml/2006/main" count="365" uniqueCount="185">
  <si>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</si>
  <si>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</si>
  <si>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Республика Башкортостан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</si>
  <si>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</si>
  <si>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</si>
  <si>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Начало периода регулирования</t>
  </si>
  <si>
    <t>01.01.2021</t>
  </si>
  <si>
    <t>Окончание периода регулирования</t>
  </si>
  <si>
    <t>31.12.2023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</si>
  <si>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</si>
  <si>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</si>
  <si>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</si>
  <si>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14.05.2020</t>
  </si>
  <si>
    <t>Дата периода регулирования, с которой предлагаются изменения в тарифы</t>
  </si>
  <si>
    <t>Первичное предложение по тарифам</t>
  </si>
  <si>
    <t>Дата подачи заявления об утверждении тарифов</t>
  </si>
  <si>
    <t>27.04.2020</t>
  </si>
  <si>
    <t>Номер подачи заявления об утверждении тарифов</t>
  </si>
  <si>
    <t>2166/2020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</si>
  <si>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</si>
  <si>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</si>
  <si>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</si>
  <si>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Является ли данное юридическое лицо подразделением (филиалом) другой организации</t>
  </si>
  <si>
    <t>Наименование организации</t>
  </si>
  <si>
    <t>МУП "Октябрьсккоммунводоканал"</t>
  </si>
  <si>
    <t>Наименование филиала</t>
  </si>
  <si>
    <t>ИНН</t>
  </si>
  <si>
    <t>0265026710</t>
  </si>
  <si>
    <t>КПП</t>
  </si>
  <si>
    <t>026501001</t>
  </si>
  <si>
    <t>Режим налогообложения</t>
  </si>
  <si>
    <t>общий</t>
  </si>
  <si>
    <t>Почтовый адрес регулируемой организации</t>
  </si>
  <si>
    <t>452600,Республика Башкортостан, г.Октябрьский, ул.Кувыкина,23</t>
  </si>
  <si>
    <t>Фамилия, имя, отчество руководителя</t>
  </si>
  <si>
    <t>Имангулов Айдар Адгамович</t>
  </si>
  <si>
    <t>Ответственный за заполнение формы</t>
  </si>
  <si>
    <t>Фамилия, имя, отчество</t>
  </si>
  <si>
    <t>Гарасюта Светлана Сагадатовна</t>
  </si>
  <si>
    <t>Должность</t>
  </si>
  <si>
    <t>Начальник ПЭО</t>
  </si>
  <si>
    <t>Контактный телефон</t>
  </si>
  <si>
    <t>(34767)52477</t>
  </si>
  <si>
    <t>E-mail</t>
  </si>
  <si>
    <t>myp_ovk@mail.ru</t>
  </si>
  <si>
    <t>Перечень муниципальных районов и муниципальных образований (территорий действия тарифа)</t>
  </si>
  <si>
    <t>да</t>
  </si>
  <si>
    <t>Территория действия тарифа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</si>
  <si>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</si>
  <si>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</si>
  <si>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</si>
  <si>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</si>
  <si>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</si>
  <si>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</si>
  <si>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</si>
  <si>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</si>
  <si>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</si>
  <si>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</si>
  <si>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</si>
  <si>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</si>
  <si>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>Город Октябрьский, Город Октябрьский (80735000);</t>
  </si>
  <si>
    <t>0</t>
  </si>
  <si>
    <t>Город Октябрьский</t>
  </si>
  <si>
    <t>80735000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</si>
  <si>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</si>
  <si>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Вид тарифа</t>
  </si>
  <si>
    <t>Вид деятельности</t>
  </si>
  <si>
    <t>Наличие двухставочного тарифа</t>
  </si>
  <si>
    <t>Наименование тарифа</t>
  </si>
  <si>
    <t>Дифференциация по
 МО (территориям)</t>
  </si>
  <si>
    <t>Дифференциация по 
централизованным системам холодного водоснабжения</t>
  </si>
  <si>
    <t>Примечание</t>
  </si>
  <si>
    <t>да/нет</t>
  </si>
  <si>
    <t>Описание</t>
  </si>
  <si>
    <t>8</t>
  </si>
  <si>
    <t>9</t>
  </si>
  <si>
    <t>10</t>
  </si>
  <si>
    <t>11</t>
  </si>
  <si>
    <t>12</t>
  </si>
  <si>
    <t>13</t>
  </si>
  <si>
    <t>Тариф на питьевую воду (питьевое водоснабжение)</t>
  </si>
  <si>
    <t>Холодное водоснабжение. Питьевая вода</t>
  </si>
  <si>
    <t>Тариф на холодную воду питьевую</t>
  </si>
  <si>
    <t>,,,,</t>
  </si>
  <si>
    <t>Город Октябрьский (80735000);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</si>
  <si>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</si>
  <si>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</si>
  <si>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</si>
  <si>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Наименование параметра</t>
  </si>
  <si>
    <t>Информация</t>
  </si>
  <si>
    <t>Ссылка на документ</t>
  </si>
  <si>
    <t>Сведения о правовых актах, регламентирующих правила закупки (положение о закупках) в регулируемой организации</t>
  </si>
  <si>
    <t>www.okvk-rb.ru</t>
  </si>
  <si>
    <t>https://tariff.eias.ru/disclo/get_file?p_guid=f7df7ad5-c98e-4eb5-8e8b-8776e18a9cd2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</si>
  <si>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</si>
  <si>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</si>
  <si>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</si>
  <si>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</si>
  <si>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</si>
  <si>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</si>
  <si>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</si>
  <si>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</si>
  <si>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</si>
  <si>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</si>
  <si>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</si>
  <si>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</si>
  <si>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Инфестиционная программа муниципального унитарного предприятия "Октябрьсккоммунводоканал" по развитию централизованных систем водоснабжения и водоотведения городского округа город Октябрьский Республики Башкортостан на 2020-2022годы.</t>
  </si>
  <si>
    <t>https://portal.eias.ru/Portal/DownloadPage.aspx?type=12&amp;guid=6ef03fdc-c19a-42f8-9ffb-c7c037ab9719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</si>
  <si>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</si>
  <si>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</si>
  <si>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</si>
  <si>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31.12.2021</t>
  </si>
  <si>
    <t>метод индексации установленных тарифов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</si>
  <si>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</si>
  <si>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О</t>
  </si>
  <si>
    <t>01.01.2022</t>
  </si>
  <si>
    <t>31.12.2022</t>
  </si>
  <si>
    <t>01.01.2023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</si>
  <si>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</si>
  <si>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</si>
  <si>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</si>
  <si>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https://portal.eias.ru/Portal/DownloadPage.aspx?type=12&amp;guid=e8d57184-376a-4a4c-999f-afb5c204a923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</si>
  <si>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</si>
  <si>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</si>
  <si>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</si>
  <si>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</si>
  <si>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</si>
  <si>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</si>
  <si>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</si>
  <si>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</si>
  <si>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</si>
  <si>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</si>
  <si>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</si>
  <si>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</si>
  <si>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</si>
  <si>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</si>
  <si>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</si>
  <si>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dp</t>
  </si>
  <si>
    <t>Параметры дифференциации</t>
  </si>
  <si>
    <t>Период действия тарифа</t>
  </si>
  <si>
    <t>Наличие других периодов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</si>
  <si>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</si>
  <si>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</si>
  <si>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</si>
  <si>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</si>
  <si>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</si>
  <si>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</si>
  <si>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</si>
  <si>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</si>
  <si>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</si>
  <si>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</si>
  <si>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Наименование признака дифференциации</t>
  </si>
  <si>
    <t>,,,,,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</si>
  <si>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</si>
  <si>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</si>
  <si>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</si>
  <si>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</si>
  <si>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без НДС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</si>
  <si>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</si>
  <si>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значение признака дифференциации</t>
  </si>
  <si>
    <t>Добавить группу потребителей</t>
  </si>
  <si>
    <t>Добавить наименование признака дифференциации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</si>
  <si>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</si>
  <si>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Тапиф на холодную воду питьевую</t>
  </si>
  <si>
    <t>город Октябрьский</t>
  </si>
  <si>
    <t>1.1.</t>
  </si>
  <si>
    <t>1.1.1.1</t>
  </si>
  <si>
    <t>1.1.1.1.1</t>
  </si>
  <si>
    <t>1.1.1.1.1.1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</si>
  <si>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</si>
  <si>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</si>
  <si>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</si>
  <si>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</si>
  <si>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</si>
  <si>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</si>
  <si>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</si>
  <si>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</si>
  <si>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</si>
  <si>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</si>
  <si>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</si>
  <si>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</si>
  <si>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</si>
  <si>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</si>
  <si>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</si>
  <si>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система холодного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</si>
</sst>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11"/>
      <name val="Tahoma"/>
      <family val="2"/>
      <charset val="204"/>
    </font>
    <font>
      <sz val="9"/>
      <name val="Tahoma"/>
      <family val="2"/>
      <charset val="204"/>
    </font>
    <font>
      <sz val="3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3"/>
      <color indexed="60"/>
      <name val="Tahoma"/>
      <family val="2"/>
      <charset val="204"/>
    </font>
    <font>
      <sz val="3"/>
      <color indexed="11"/>
      <name val="Tahoma"/>
      <family val="2"/>
      <charset val="204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b/>
      <sz val="14"/>
      <name val="Franklin Gothic Medium"/>
      <family val="2"/>
      <charset val="204"/>
    </font>
    <font>
      <sz val="18"/>
      <name val="Tahoma"/>
      <family val="2"/>
      <charset val="204"/>
    </font>
    <font>
      <sz val="11"/>
      <name val="Wingdings 2"/>
      <family val="1"/>
      <charset val="2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5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0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</borders>
  <cellStyleXfs count="16">
    <xf numFmtId="0" fontId="0" fillId="0" borderId="0"/>
    <xf numFmtId="0" fontId="3" fillId="0" borderId="0">
      <alignment horizontal="left" vertical="center"/>
    </xf>
    <xf numFmtId="0" fontId="5" fillId="0" borderId="0"/>
    <xf numFmtId="0" fontId="9" fillId="0" borderId="0"/>
    <xf numFmtId="0" fontId="13" fillId="0" borderId="0" applyBorder="0">
      <alignment horizontal="center" vertical="center" wrapText="1"/>
    </xf>
    <xf numFmtId="0" fontId="9" fillId="0" borderId="0"/>
    <xf numFmtId="4" fontId="3" fillId="6" borderId="7" applyBorder="0">
      <alignment horizontal="right"/>
    </xf>
    <xf numFmtId="0" fontId="9" fillId="0" borderId="0"/>
    <xf numFmtId="0" fontId="16" fillId="0" borderId="8" applyBorder="0">
      <alignment horizontal="center" vertical="center" wrapText="1"/>
    </xf>
    <xf numFmtId="49" fontId="19" fillId="0" borderId="0" applyBorder="0">
      <alignment vertical="top"/>
    </xf>
    <xf numFmtId="49" fontId="3" fillId="0" borderId="0" applyBorder="0">
      <alignment vertical="top"/>
    </xf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0" fontId="1" fillId="0" borderId="0"/>
    <xf numFmtId="0" fontId="9" fillId="0" borderId="0"/>
  </cellStyleXfs>
  <cellXfs count="286">
    <xf numFmtId="0" fontId="0" fillId="0" borderId="0" xfId="0"/>
    <xf numFmtId="0" fontId="0" fillId="0" borderId="0" xfId="0" applyNumberFormat="1" applyAlignment="1">
      <alignment horizontal="left" vertical="top" indent="1"/>
    </xf>
    <xf numFmtId="0" fontId="2" fillId="0" borderId="0" xfId="0" applyFont="1" applyBorder="1" applyAlignment="1">
      <alignment vertical="top"/>
    </xf>
    <xf numFmtId="0" fontId="0" fillId="0" borderId="0" xfId="0" applyNumberFormat="1" applyAlignment="1">
      <alignment horizontal="left" vertical="center" indent="1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right" vertical="center" wrapText="1" indent="1"/>
    </xf>
    <xf numFmtId="0" fontId="0" fillId="3" borderId="3" xfId="1" applyNumberFormat="1" applyFont="1" applyFill="1" applyBorder="1" applyAlignment="1" applyProtection="1">
      <alignment horizontal="left" vertical="center" wrapText="1" indent="1"/>
    </xf>
    <xf numFmtId="0" fontId="8" fillId="2" borderId="0" xfId="1" applyFont="1" applyFill="1" applyBorder="1" applyAlignment="1" applyProtection="1">
      <alignment horizontal="right" vertical="center" wrapText="1" indent="1"/>
    </xf>
    <xf numFmtId="0" fontId="8" fillId="2" borderId="0" xfId="1" applyFont="1" applyFill="1" applyBorder="1" applyAlignment="1" applyProtection="1">
      <alignment horizontal="left" vertical="center" wrapText="1" indent="2"/>
    </xf>
    <xf numFmtId="49" fontId="3" fillId="4" borderId="3" xfId="3" applyNumberFormat="1" applyFont="1" applyFill="1" applyBorder="1" applyAlignment="1" applyProtection="1">
      <alignment horizontal="left" vertical="center" wrapText="1" indent="1"/>
    </xf>
    <xf numFmtId="0" fontId="4" fillId="2" borderId="0" xfId="1" applyNumberFormat="1" applyFont="1" applyFill="1" applyBorder="1" applyAlignment="1" applyProtection="1">
      <alignment horizontal="left" vertical="center" wrapText="1" indent="1"/>
    </xf>
    <xf numFmtId="0" fontId="0" fillId="2" borderId="0" xfId="1" applyFont="1" applyFill="1" applyBorder="1" applyAlignment="1" applyProtection="1">
      <alignment horizontal="right" vertical="center" wrapText="1" indent="1"/>
    </xf>
    <xf numFmtId="49" fontId="0" fillId="3" borderId="3" xfId="3" applyNumberFormat="1" applyFont="1" applyFill="1" applyBorder="1" applyAlignment="1" applyProtection="1">
      <alignment horizontal="left" vertical="center" wrapText="1" indent="1"/>
    </xf>
    <xf numFmtId="49" fontId="3" fillId="5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" xfId="3" applyNumberFormat="1" applyFont="1" applyFill="1" applyBorder="1" applyAlignment="1" applyProtection="1">
      <alignment horizontal="left" vertical="center" wrapText="1" indent="1"/>
    </xf>
    <xf numFmtId="49" fontId="0" fillId="0" borderId="3" xfId="3" applyNumberFormat="1" applyFont="1" applyFill="1" applyBorder="1" applyAlignment="1" applyProtection="1">
      <alignment horizontal="left" vertical="center" wrapText="1" inden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right" vertical="center" wrapText="1" indent="1"/>
    </xf>
    <xf numFmtId="49" fontId="10" fillId="0" borderId="5" xfId="1" applyNumberFormat="1" applyFont="1" applyFill="1" applyBorder="1" applyAlignment="1" applyProtection="1">
      <alignment horizontal="left" vertical="center" wrapText="1" indent="1"/>
    </xf>
    <xf numFmtId="49" fontId="0" fillId="5" borderId="3" xfId="3" applyNumberFormat="1" applyFont="1" applyFill="1" applyBorder="1" applyAlignment="1" applyProtection="1">
      <alignment horizontal="left" vertical="center" wrapText="1" indent="1"/>
      <protection locked="0"/>
    </xf>
    <xf numFmtId="49" fontId="10" fillId="0" borderId="6" xfId="1" applyNumberFormat="1" applyFont="1" applyFill="1" applyBorder="1" applyAlignment="1" applyProtection="1">
      <alignment horizontal="left" vertical="center" wrapText="1" indent="1"/>
    </xf>
    <xf numFmtId="49" fontId="3" fillId="0" borderId="3" xfId="1" applyNumberFormat="1" applyFont="1" applyFill="1" applyBorder="1" applyAlignment="1" applyProtection="1">
      <alignment horizontal="left" vertical="center" wrapText="1" indent="1"/>
    </xf>
    <xf numFmtId="0" fontId="3" fillId="2" borderId="0" xfId="1" applyNumberFormat="1" applyFont="1" applyFill="1" applyBorder="1" applyAlignment="1" applyProtection="1">
      <alignment horizontal="right" vertical="center" wrapText="1" indent="1"/>
    </xf>
    <xf numFmtId="49" fontId="3" fillId="3" borderId="3" xfId="1" applyNumberFormat="1" applyFont="1" applyFill="1" applyBorder="1" applyAlignment="1" applyProtection="1">
      <alignment horizontal="left" vertical="center" wrapText="1" inden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0" fontId="3" fillId="5" borderId="3" xfId="1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0" xfId="1" applyFont="1" applyFill="1" applyBorder="1" applyAlignment="1" applyProtection="1">
      <alignment horizontal="right" vertical="center" wrapText="1" indent="1"/>
    </xf>
    <xf numFmtId="49" fontId="12" fillId="0" borderId="0" xfId="3" applyNumberFormat="1" applyFont="1" applyFill="1" applyBorder="1" applyAlignment="1" applyProtection="1">
      <alignment horizontal="left" vertical="center" wrapText="1" indent="1"/>
    </xf>
    <xf numFmtId="49" fontId="3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3" fillId="5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49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Fill="1" applyAlignment="1" applyProtection="1">
      <alignment vertical="center" wrapText="1"/>
    </xf>
    <xf numFmtId="0" fontId="15" fillId="0" borderId="0" xfId="5" applyFont="1" applyFill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 wrapText="1"/>
    </xf>
    <xf numFmtId="4" fontId="3" fillId="0" borderId="0" xfId="6" applyFont="1" applyFill="1" applyBorder="1" applyAlignment="1" applyProtection="1">
      <alignment horizontal="right" vertical="center" wrapText="1"/>
    </xf>
    <xf numFmtId="0" fontId="3" fillId="0" borderId="0" xfId="7" applyFont="1" applyFill="1" applyBorder="1" applyAlignment="1" applyProtection="1">
      <alignment horizontal="left" vertical="center" wrapText="1" indent="1"/>
    </xf>
    <xf numFmtId="4" fontId="0" fillId="0" borderId="0" xfId="6" applyFont="1" applyFill="1" applyBorder="1" applyAlignment="1" applyProtection="1">
      <alignment horizontal="center" vertical="center" wrapText="1"/>
    </xf>
    <xf numFmtId="4" fontId="3" fillId="0" borderId="0" xfId="6" applyFont="1" applyFill="1" applyBorder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164" fontId="3" fillId="0" borderId="3" xfId="5" applyNumberFormat="1" applyFont="1" applyFill="1" applyBorder="1" applyAlignment="1" applyProtection="1">
      <alignment horizontal="center" vertical="center" wrapText="1"/>
    </xf>
    <xf numFmtId="164" fontId="3" fillId="0" borderId="3" xfId="8" applyNumberFormat="1" applyFont="1" applyFill="1" applyBorder="1" applyAlignment="1" applyProtection="1">
      <alignment horizontal="center" vertical="center" wrapText="1"/>
    </xf>
    <xf numFmtId="49" fontId="17" fillId="0" borderId="9" xfId="8" applyNumberFormat="1" applyFont="1" applyFill="1" applyBorder="1" applyAlignment="1" applyProtection="1">
      <alignment horizontal="center" vertical="center" wrapText="1"/>
    </xf>
    <xf numFmtId="0" fontId="18" fillId="7" borderId="10" xfId="5" applyFont="1" applyFill="1" applyBorder="1" applyAlignment="1" applyProtection="1">
      <alignment horizontal="center" vertical="center" wrapText="1"/>
    </xf>
    <xf numFmtId="0" fontId="18" fillId="7" borderId="6" xfId="5" applyFont="1" applyFill="1" applyBorder="1" applyAlignment="1" applyProtection="1">
      <alignment horizontal="center" vertical="center" wrapText="1"/>
    </xf>
    <xf numFmtId="49" fontId="3" fillId="7" borderId="9" xfId="3" applyNumberFormat="1" applyFont="1" applyFill="1" applyBorder="1" applyAlignment="1" applyProtection="1">
      <alignment horizontal="center" vertical="center" wrapText="1"/>
    </xf>
    <xf numFmtId="49" fontId="18" fillId="7" borderId="6" xfId="5" applyNumberFormat="1" applyFont="1" applyFill="1" applyBorder="1" applyAlignment="1" applyProtection="1">
      <alignment horizontal="left" vertical="center" wrapText="1"/>
    </xf>
    <xf numFmtId="49" fontId="19" fillId="7" borderId="9" xfId="9" applyNumberFormat="1" applyFill="1" applyBorder="1" applyAlignment="1" applyProtection="1">
      <alignment horizontal="left" vertical="center"/>
    </xf>
    <xf numFmtId="49" fontId="18" fillId="7" borderId="11" xfId="5" applyNumberFormat="1" applyFont="1" applyFill="1" applyBorder="1" applyAlignment="1" applyProtection="1">
      <alignment horizontal="left" vertical="center" wrapText="1"/>
    </xf>
    <xf numFmtId="14" fontId="2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 wrapText="1"/>
    </xf>
    <xf numFmtId="14" fontId="3" fillId="0" borderId="3" xfId="3" applyNumberFormat="1" applyFont="1" applyFill="1" applyBorder="1" applyAlignment="1" applyProtection="1">
      <alignment horizontal="left" vertical="center" wrapText="1" indent="1"/>
    </xf>
    <xf numFmtId="49" fontId="16" fillId="7" borderId="2" xfId="10" applyFont="1" applyFill="1" applyBorder="1" applyAlignment="1" applyProtection="1">
      <alignment horizontal="right" vertical="center" wrapText="1"/>
    </xf>
    <xf numFmtId="49" fontId="21" fillId="7" borderId="9" xfId="10" applyFont="1" applyFill="1" applyBorder="1" applyAlignment="1" applyProtection="1">
      <alignment horizontal="center" vertical="center" wrapText="1"/>
    </xf>
    <xf numFmtId="0" fontId="22" fillId="7" borderId="9" xfId="0" applyFont="1" applyFill="1" applyBorder="1" applyAlignment="1" applyProtection="1">
      <alignment horizontal="left" vertical="center" indent="1"/>
    </xf>
    <xf numFmtId="0" fontId="0" fillId="7" borderId="1" xfId="0" applyFont="1" applyFill="1" applyBorder="1" applyAlignment="1" applyProtection="1">
      <alignment horizontal="right" vertical="center" wrapText="1"/>
    </xf>
    <xf numFmtId="49" fontId="23" fillId="0" borderId="3" xfId="8" applyNumberFormat="1" applyFont="1" applyFill="1" applyBorder="1" applyAlignment="1" applyProtection="1">
      <alignment horizontal="center" vertical="center" wrapText="1"/>
    </xf>
    <xf numFmtId="14" fontId="3" fillId="3" borderId="3" xfId="3" applyNumberFormat="1" applyFont="1" applyFill="1" applyBorder="1" applyAlignment="1" applyProtection="1">
      <alignment horizontal="left" vertical="center" wrapText="1" indent="1"/>
    </xf>
    <xf numFmtId="49" fontId="3" fillId="3" borderId="3" xfId="5" applyNumberFormat="1" applyFont="1" applyFill="1" applyBorder="1" applyAlignment="1" applyProtection="1">
      <alignment horizontal="center" vertical="center" wrapText="1"/>
    </xf>
    <xf numFmtId="0" fontId="14" fillId="0" borderId="0" xfId="4" applyFont="1" applyFill="1" applyBorder="1" applyAlignment="1" applyProtection="1">
      <alignment vertical="center" wrapText="1"/>
    </xf>
    <xf numFmtId="0" fontId="6" fillId="0" borderId="0" xfId="4" applyFont="1" applyFill="1" applyBorder="1" applyAlignment="1" applyProtection="1">
      <alignment vertical="center" wrapText="1"/>
    </xf>
    <xf numFmtId="0" fontId="0" fillId="0" borderId="0" xfId="0" applyNumberFormat="1" applyBorder="1" applyAlignment="1">
      <alignment vertical="center"/>
    </xf>
    <xf numFmtId="0" fontId="3" fillId="0" borderId="0" xfId="11" applyFont="1" applyFill="1" applyBorder="1" applyAlignment="1" applyProtection="1">
      <alignment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vertical="center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3" xfId="11" applyFont="1" applyFill="1" applyBorder="1" applyAlignment="1" applyProtection="1">
      <alignment horizontal="center" vertical="center" wrapText="1"/>
    </xf>
    <xf numFmtId="49" fontId="17" fillId="2" borderId="0" xfId="8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3" fillId="0" borderId="3" xfId="8" applyNumberFormat="1" applyFont="1" applyFill="1" applyBorder="1" applyAlignment="1" applyProtection="1">
      <alignment horizontal="center" vertical="center" wrapText="1"/>
    </xf>
    <xf numFmtId="49" fontId="3" fillId="0" borderId="3" xfId="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left" vertical="center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3" fillId="6" borderId="3" xfId="3" applyNumberFormat="1" applyFont="1" applyFill="1" applyBorder="1" applyAlignment="1" applyProtection="1">
      <alignment horizontal="left" vertical="center" wrapText="1"/>
      <protection locked="0"/>
    </xf>
    <xf numFmtId="49" fontId="3" fillId="7" borderId="2" xfId="8" applyNumberFormat="1" applyFont="1" applyFill="1" applyBorder="1" applyAlignment="1" applyProtection="1">
      <alignment horizontal="center" vertical="center" wrapText="1"/>
    </xf>
    <xf numFmtId="0" fontId="22" fillId="7" borderId="9" xfId="0" applyNumberFormat="1" applyFont="1" applyFill="1" applyBorder="1" applyAlignment="1" applyProtection="1">
      <alignment horizontal="left" vertical="center"/>
    </xf>
    <xf numFmtId="0" fontId="22" fillId="7" borderId="1" xfId="0" applyNumberFormat="1" applyFont="1" applyFill="1" applyBorder="1" applyAlignment="1" applyProtection="1">
      <alignment horizontal="left" vertical="center"/>
    </xf>
    <xf numFmtId="0" fontId="22" fillId="7" borderId="2" xfId="0" applyNumberFormat="1" applyFont="1" applyFill="1" applyBorder="1" applyAlignment="1" applyProtection="1">
      <alignment horizontal="left" vertical="center"/>
    </xf>
    <xf numFmtId="0" fontId="14" fillId="0" borderId="0" xfId="2" applyFont="1" applyBorder="1" applyAlignment="1">
      <alignment vertical="center" wrapText="1"/>
    </xf>
    <xf numFmtId="0" fontId="3" fillId="2" borderId="0" xfId="5" applyFont="1" applyFill="1" applyBorder="1" applyAlignment="1" applyProtection="1">
      <alignment vertical="center" wrapText="1"/>
    </xf>
    <xf numFmtId="0" fontId="3" fillId="2" borderId="0" xfId="5" applyFont="1" applyFill="1" applyBorder="1" applyAlignment="1" applyProtection="1">
      <alignment horizontal="center" vertical="center" wrapText="1"/>
    </xf>
    <xf numFmtId="0" fontId="16" fillId="2" borderId="0" xfId="5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 applyProtection="1">
      <alignment horizontal="right" vertical="center"/>
    </xf>
    <xf numFmtId="0" fontId="3" fillId="2" borderId="3" xfId="5" applyFont="1" applyFill="1" applyBorder="1" applyAlignment="1" applyProtection="1">
      <alignment horizontal="center" vertical="center" wrapText="1"/>
    </xf>
    <xf numFmtId="0" fontId="0" fillId="0" borderId="3" xfId="8" applyFont="1" applyFill="1" applyBorder="1" applyAlignment="1" applyProtection="1">
      <alignment horizontal="center" vertical="center" wrapText="1"/>
    </xf>
    <xf numFmtId="49" fontId="0" fillId="2" borderId="3" xfId="5" applyNumberFormat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left" vertical="center" wrapText="1"/>
    </xf>
    <xf numFmtId="49" fontId="0" fillId="5" borderId="3" xfId="5" applyNumberFormat="1" applyFont="1" applyFill="1" applyBorder="1" applyAlignment="1" applyProtection="1">
      <alignment horizontal="left" vertical="center" wrapText="1"/>
      <protection locked="0"/>
    </xf>
    <xf numFmtId="49" fontId="24" fillId="5" borderId="3" xfId="12" applyNumberFormat="1" applyFont="1" applyFill="1" applyBorder="1" applyAlignment="1" applyProtection="1">
      <alignment horizontal="left" vertical="center" wrapText="1"/>
      <protection locked="0"/>
    </xf>
    <xf numFmtId="0" fontId="3" fillId="7" borderId="2" xfId="5" applyFont="1" applyFill="1" applyBorder="1" applyAlignment="1" applyProtection="1">
      <alignment vertical="center" wrapText="1"/>
    </xf>
    <xf numFmtId="49" fontId="22" fillId="7" borderId="9" xfId="13" applyFont="1" applyFill="1" applyBorder="1" applyAlignment="1" applyProtection="1">
      <alignment horizontal="left" vertical="center"/>
    </xf>
    <xf numFmtId="49" fontId="22" fillId="7" borderId="9" xfId="13" applyFont="1" applyFill="1" applyBorder="1" applyAlignment="1" applyProtection="1">
      <alignment horizontal="left" vertical="center" indent="2"/>
    </xf>
    <xf numFmtId="49" fontId="25" fillId="7" borderId="1" xfId="13" applyFont="1" applyFill="1" applyBorder="1" applyAlignment="1" applyProtection="1">
      <alignment horizontal="center" vertical="top"/>
    </xf>
    <xf numFmtId="0" fontId="3" fillId="0" borderId="6" xfId="5" applyFont="1" applyFill="1" applyBorder="1" applyAlignment="1" applyProtection="1">
      <alignment vertical="center" wrapText="1"/>
    </xf>
    <xf numFmtId="0" fontId="6" fillId="0" borderId="0" xfId="2" applyFont="1" applyBorder="1" applyAlignment="1">
      <alignment vertical="center" wrapText="1"/>
    </xf>
    <xf numFmtId="0" fontId="0" fillId="2" borderId="2" xfId="1" applyFont="1" applyFill="1" applyBorder="1" applyAlignment="1" applyProtection="1">
      <alignment horizontal="right" vertical="center" wrapText="1" indent="1"/>
    </xf>
    <xf numFmtId="0" fontId="27" fillId="0" borderId="0" xfId="3" applyNumberFormat="1" applyFont="1" applyFill="1" applyBorder="1" applyAlignment="1" applyProtection="1">
      <alignment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5" borderId="3" xfId="12" applyNumberFormat="1" applyFont="1" applyFill="1" applyBorder="1" applyAlignment="1" applyProtection="1">
      <alignment horizontal="left" vertical="center" wrapText="1"/>
      <protection locked="0"/>
    </xf>
    <xf numFmtId="0" fontId="3" fillId="0" borderId="3" xfId="5" applyNumberFormat="1" applyFont="1" applyFill="1" applyBorder="1" applyAlignment="1" applyProtection="1">
      <alignment vertical="center" wrapText="1"/>
    </xf>
    <xf numFmtId="49" fontId="0" fillId="2" borderId="4" xfId="5" applyNumberFormat="1" applyFont="1" applyFill="1" applyBorder="1" applyAlignment="1" applyProtection="1">
      <alignment horizontal="center" vertical="center" wrapText="1"/>
    </xf>
    <xf numFmtId="0" fontId="3" fillId="0" borderId="16" xfId="5" applyNumberFormat="1" applyFont="1" applyFill="1" applyBorder="1" applyAlignment="1" applyProtection="1">
      <alignment horizontal="left" vertical="center" wrapText="1"/>
    </xf>
    <xf numFmtId="49" fontId="0" fillId="5" borderId="1" xfId="3" applyNumberFormat="1" applyFont="1" applyFill="1" applyBorder="1" applyAlignment="1" applyProtection="1">
      <alignment horizontal="left" vertical="center" wrapText="1"/>
      <protection locked="0"/>
    </xf>
    <xf numFmtId="49" fontId="0" fillId="5" borderId="3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5" applyFont="1" applyFill="1" applyBorder="1" applyAlignment="1" applyProtection="1">
      <alignment horizontal="center" vertical="center" wrapText="1"/>
    </xf>
    <xf numFmtId="0" fontId="3" fillId="7" borderId="17" xfId="5" applyFont="1" applyFill="1" applyBorder="1" applyAlignment="1" applyProtection="1">
      <alignment vertical="center" wrapText="1"/>
    </xf>
    <xf numFmtId="0" fontId="3" fillId="0" borderId="3" xfId="5" applyNumberFormat="1" applyFont="1" applyFill="1" applyBorder="1" applyAlignment="1" applyProtection="1">
      <alignment vertical="top" wrapText="1"/>
    </xf>
    <xf numFmtId="4" fontId="0" fillId="5" borderId="3" xfId="12" applyNumberFormat="1" applyFont="1" applyFill="1" applyBorder="1" applyAlignment="1" applyProtection="1">
      <alignment horizontal="right" vertical="center" wrapText="1"/>
      <protection locked="0"/>
    </xf>
    <xf numFmtId="49" fontId="22" fillId="7" borderId="9" xfId="13" applyFont="1" applyFill="1" applyBorder="1" applyAlignment="1" applyProtection="1">
      <alignment horizontal="left" vertical="center" indent="3"/>
    </xf>
    <xf numFmtId="49" fontId="3" fillId="0" borderId="6" xfId="13" applyBorder="1">
      <alignment vertical="top"/>
    </xf>
    <xf numFmtId="0" fontId="26" fillId="0" borderId="0" xfId="5" applyFont="1" applyFill="1" applyAlignment="1" applyProtection="1">
      <alignment horizontal="right" vertical="top" wrapText="1"/>
    </xf>
    <xf numFmtId="0" fontId="6" fillId="0" borderId="0" xfId="2" applyFont="1" applyFill="1" applyBorder="1" applyAlignment="1">
      <alignment horizontal="left" vertical="center" wrapText="1" indent="1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10" fillId="0" borderId="0" xfId="5" applyNumberFormat="1" applyFont="1" applyFill="1" applyBorder="1" applyAlignment="1" applyProtection="1">
      <alignment vertical="center" wrapText="1"/>
    </xf>
    <xf numFmtId="49" fontId="3" fillId="0" borderId="0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vertical="center"/>
    </xf>
    <xf numFmtId="49" fontId="27" fillId="0" borderId="0" xfId="5" applyNumberFormat="1" applyFont="1" applyFill="1" applyBorder="1" applyAlignment="1" applyProtection="1">
      <alignment vertical="center" wrapText="1"/>
    </xf>
    <xf numFmtId="0" fontId="3" fillId="0" borderId="0" xfId="3" applyNumberFormat="1" applyFont="1" applyFill="1" applyBorder="1" applyAlignment="1" applyProtection="1">
      <alignment vertical="center" wrapText="1"/>
    </xf>
    <xf numFmtId="0" fontId="10" fillId="0" borderId="0" xfId="3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3" fillId="0" borderId="3" xfId="15" applyFont="1" applyFill="1" applyBorder="1" applyAlignment="1" applyProtection="1">
      <alignment horizontal="center" vertical="center" wrapText="1"/>
    </xf>
    <xf numFmtId="0" fontId="0" fillId="0" borderId="3" xfId="15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49" fontId="17" fillId="2" borderId="9" xfId="8" applyNumberFormat="1" applyFont="1" applyFill="1" applyBorder="1" applyAlignment="1" applyProtection="1">
      <alignment horizontal="center" vertical="center" wrapText="1"/>
    </xf>
    <xf numFmtId="49" fontId="10" fillId="2" borderId="9" xfId="8" applyNumberFormat="1" applyFont="1" applyFill="1" applyBorder="1" applyAlignment="1" applyProtection="1">
      <alignment horizontal="center" vertical="center" wrapText="1"/>
    </xf>
    <xf numFmtId="0" fontId="17" fillId="2" borderId="9" xfId="8" applyNumberFormat="1" applyFont="1" applyFill="1" applyBorder="1" applyAlignment="1" applyProtection="1">
      <alignment horizontal="center" vertical="center" wrapText="1"/>
    </xf>
    <xf numFmtId="0" fontId="10" fillId="2" borderId="9" xfId="8" applyNumberFormat="1" applyFont="1" applyFill="1" applyBorder="1" applyAlignment="1" applyProtection="1">
      <alignment horizontal="center" vertical="center" wrapText="1"/>
    </xf>
    <xf numFmtId="0" fontId="3" fillId="2" borderId="16" xfId="5" applyNumberFormat="1" applyFont="1" applyFill="1" applyBorder="1" applyAlignment="1" applyProtection="1">
      <alignment horizontal="left" vertical="center" wrapText="1"/>
    </xf>
    <xf numFmtId="0" fontId="3" fillId="0" borderId="18" xfId="11" applyFont="1" applyFill="1" applyBorder="1" applyAlignment="1" applyProtection="1">
      <alignment vertical="center" wrapText="1"/>
    </xf>
    <xf numFmtId="0" fontId="3" fillId="0" borderId="16" xfId="3" applyNumberFormat="1" applyFont="1" applyFill="1" applyBorder="1" applyAlignment="1" applyProtection="1">
      <alignment vertical="center" wrapText="1"/>
    </xf>
    <xf numFmtId="0" fontId="3" fillId="0" borderId="16" xfId="5" applyNumberFormat="1" applyFont="1" applyFill="1" applyBorder="1" applyAlignment="1" applyProtection="1">
      <alignment vertical="center" wrapText="1"/>
    </xf>
    <xf numFmtId="0" fontId="3" fillId="2" borderId="3" xfId="5" applyNumberFormat="1" applyFont="1" applyFill="1" applyBorder="1" applyAlignment="1" applyProtection="1">
      <alignment horizontal="left" vertical="center" wrapText="1"/>
    </xf>
    <xf numFmtId="0" fontId="3" fillId="2" borderId="3" xfId="5" applyNumberFormat="1" applyFont="1" applyFill="1" applyBorder="1" applyAlignment="1" applyProtection="1">
      <alignment horizontal="left" vertical="center" wrapText="1" indent="1"/>
    </xf>
    <xf numFmtId="0" fontId="3" fillId="0" borderId="3" xfId="3" applyNumberFormat="1" applyFont="1" applyFill="1" applyBorder="1" applyAlignment="1" applyProtection="1">
      <alignment vertical="center" wrapText="1"/>
    </xf>
    <xf numFmtId="0" fontId="3" fillId="2" borderId="3" xfId="5" applyNumberFormat="1" applyFont="1" applyFill="1" applyBorder="1" applyAlignment="1" applyProtection="1">
      <alignment horizontal="left" vertical="center" wrapText="1" indent="2"/>
    </xf>
    <xf numFmtId="0" fontId="3" fillId="2" borderId="3" xfId="5" applyNumberFormat="1" applyFont="1" applyFill="1" applyBorder="1" applyAlignment="1" applyProtection="1">
      <alignment horizontal="left" vertical="center" wrapText="1" indent="3"/>
    </xf>
    <xf numFmtId="0" fontId="3" fillId="2" borderId="3" xfId="5" applyNumberFormat="1" applyFont="1" applyFill="1" applyBorder="1" applyAlignment="1" applyProtection="1">
      <alignment horizontal="left" vertical="center" wrapText="1" indent="4"/>
    </xf>
    <xf numFmtId="49" fontId="3" fillId="6" borderId="3" xfId="5" applyNumberFormat="1" applyFont="1" applyFill="1" applyBorder="1" applyAlignment="1" applyProtection="1">
      <alignment horizontal="left" vertical="center" wrapText="1" indent="6"/>
      <protection locked="0"/>
    </xf>
    <xf numFmtId="49" fontId="3" fillId="0" borderId="3" xfId="3" applyNumberFormat="1" applyFont="1" applyFill="1" applyBorder="1" applyAlignment="1" applyProtection="1">
      <alignment vertical="center" wrapText="1"/>
    </xf>
    <xf numFmtId="4" fontId="3" fillId="5" borderId="3" xfId="12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12" applyNumberFormat="1" applyFont="1" applyFill="1" applyBorder="1" applyAlignment="1" applyProtection="1">
      <alignment horizontal="right" vertical="center" wrapText="1"/>
    </xf>
    <xf numFmtId="0" fontId="3" fillId="2" borderId="3" xfId="5" applyFont="1" applyFill="1" applyBorder="1" applyAlignment="1" applyProtection="1">
      <alignment vertical="center" wrapText="1"/>
    </xf>
    <xf numFmtId="49" fontId="3" fillId="7" borderId="3" xfId="5" applyNumberFormat="1" applyFont="1" applyFill="1" applyBorder="1" applyAlignment="1" applyProtection="1">
      <alignment horizontal="left" vertical="center" wrapText="1"/>
    </xf>
    <xf numFmtId="0" fontId="3" fillId="0" borderId="19" xfId="5" applyNumberFormat="1" applyFont="1" applyFill="1" applyBorder="1" applyAlignment="1" applyProtection="1">
      <alignment horizontal="left" vertical="center" wrapText="1" indent="6"/>
    </xf>
    <xf numFmtId="0" fontId="3" fillId="0" borderId="3" xfId="12" applyNumberFormat="1" applyFont="1" applyFill="1" applyBorder="1" applyAlignment="1" applyProtection="1">
      <alignment horizontal="center" vertical="center" wrapText="1"/>
    </xf>
    <xf numFmtId="4" fontId="10" fillId="0" borderId="3" xfId="12" applyNumberFormat="1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left" vertical="center" indent="5"/>
    </xf>
    <xf numFmtId="0" fontId="22" fillId="7" borderId="9" xfId="0" applyFont="1" applyFill="1" applyBorder="1" applyAlignment="1" applyProtection="1">
      <alignment horizontal="left" vertical="center" indent="4"/>
    </xf>
    <xf numFmtId="0" fontId="28" fillId="7" borderId="9" xfId="0" applyFont="1" applyFill="1" applyBorder="1" applyAlignment="1" applyProtection="1">
      <alignment horizontal="left" vertical="center"/>
    </xf>
    <xf numFmtId="49" fontId="0" fillId="7" borderId="9" xfId="3" applyNumberFormat="1" applyFont="1" applyFill="1" applyBorder="1" applyAlignment="1" applyProtection="1">
      <alignment horizontal="center" vertical="center" wrapText="1"/>
    </xf>
    <xf numFmtId="49" fontId="3" fillId="7" borderId="1" xfId="3" applyNumberFormat="1" applyFont="1" applyFill="1" applyBorder="1" applyAlignment="1" applyProtection="1">
      <alignment horizontal="center" vertical="center" wrapText="1"/>
    </xf>
    <xf numFmtId="0" fontId="22" fillId="7" borderId="9" xfId="0" applyFont="1" applyFill="1" applyBorder="1" applyAlignment="1" applyProtection="1">
      <alignment horizontal="left" vertical="center" indent="3"/>
    </xf>
    <xf numFmtId="49" fontId="19" fillId="7" borderId="9" xfId="3" applyNumberFormat="1" applyFont="1" applyFill="1" applyBorder="1" applyAlignment="1" applyProtection="1">
      <alignment horizontal="center" vertical="center" wrapText="1"/>
    </xf>
    <xf numFmtId="0" fontId="22" fillId="7" borderId="9" xfId="0" applyFont="1" applyFill="1" applyBorder="1" applyAlignment="1" applyProtection="1">
      <alignment horizontal="left" vertical="center" indent="2"/>
    </xf>
    <xf numFmtId="0" fontId="29" fillId="0" borderId="0" xfId="5" applyFont="1" applyFill="1" applyAlignment="1" applyProtection="1">
      <alignment horizontal="right" vertical="top" wrapText="1"/>
    </xf>
    <xf numFmtId="49" fontId="3" fillId="2" borderId="16" xfId="5" applyNumberFormat="1" applyFont="1" applyFill="1" applyBorder="1" applyAlignment="1" applyProtection="1">
      <alignment horizontal="left" vertical="center" wrapText="1"/>
    </xf>
    <xf numFmtId="0" fontId="3" fillId="3" borderId="3" xfId="3" applyNumberFormat="1" applyFon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>
      <alignment horizontal="center" vertical="center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49" fontId="30" fillId="2" borderId="0" xfId="8" applyNumberFormat="1" applyFont="1" applyFill="1" applyBorder="1" applyAlignment="1" applyProtection="1">
      <alignment horizontal="center" vertical="center" wrapText="1"/>
    </xf>
    <xf numFmtId="0" fontId="30" fillId="0" borderId="0" xfId="11" applyNumberFormat="1" applyFont="1" applyFill="1" applyBorder="1" applyAlignment="1" applyProtection="1">
      <alignment horizontal="center" vertical="center" wrapText="1"/>
    </xf>
    <xf numFmtId="0" fontId="30" fillId="0" borderId="0" xfId="3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left" vertical="center" wrapText="1" indent="1"/>
    </xf>
    <xf numFmtId="0" fontId="3" fillId="0" borderId="3" xfId="11" applyFont="1" applyFill="1" applyBorder="1" applyAlignment="1" applyProtection="1">
      <alignment horizontal="left" vertical="center" wrapText="1" indent="2"/>
    </xf>
    <xf numFmtId="0" fontId="3" fillId="0" borderId="3" xfId="11" applyFont="1" applyFill="1" applyBorder="1" applyAlignment="1" applyProtection="1">
      <alignment horizontal="left" vertical="center" wrapText="1" indent="3"/>
    </xf>
    <xf numFmtId="0" fontId="3" fillId="0" borderId="3" xfId="11" applyFont="1" applyFill="1" applyBorder="1" applyAlignment="1" applyProtection="1">
      <alignment horizontal="left" vertical="center" wrapText="1" indent="4"/>
    </xf>
    <xf numFmtId="0" fontId="3" fillId="0" borderId="3" xfId="5" applyNumberFormat="1" applyFont="1" applyFill="1" applyBorder="1" applyAlignment="1" applyProtection="1">
      <alignment horizontal="left" vertical="top" wrapText="1"/>
    </xf>
    <xf numFmtId="0" fontId="3" fillId="0" borderId="0" xfId="11" applyFont="1" applyFill="1" applyBorder="1" applyAlignment="1" applyProtection="1">
      <alignment horizontal="left" vertical="center" wrapText="1" indent="2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49" fontId="3" fillId="0" borderId="0" xfId="5" applyNumberFormat="1" applyFont="1" applyFill="1" applyBorder="1" applyAlignment="1" applyProtection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3" fillId="0" borderId="2" xfId="5" applyNumberFormat="1" applyFont="1" applyFill="1" applyBorder="1" applyAlignment="1" applyProtection="1">
      <alignment horizontal="center" vertical="center" wrapText="1"/>
    </xf>
    <xf numFmtId="164" fontId="3" fillId="0" borderId="1" xfId="5" applyNumberFormat="1" applyFont="1" applyFill="1" applyBorder="1" applyAlignment="1" applyProtection="1">
      <alignment horizontal="center" vertical="center" wrapText="1"/>
    </xf>
    <xf numFmtId="164" fontId="3" fillId="0" borderId="3" xfId="5" applyNumberFormat="1" applyFont="1" applyFill="1" applyBorder="1" applyAlignment="1" applyProtection="1">
      <alignment horizontal="center" vertical="center" wrapText="1"/>
    </xf>
    <xf numFmtId="49" fontId="17" fillId="0" borderId="9" xfId="8" applyNumberFormat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 wrapText="1"/>
    </xf>
    <xf numFmtId="0" fontId="3" fillId="3" borderId="4" xfId="5" applyNumberFormat="1" applyFont="1" applyFill="1" applyBorder="1" applyAlignment="1" applyProtection="1">
      <alignment horizontal="left" vertical="center" wrapText="1" indent="1"/>
    </xf>
    <xf numFmtId="0" fontId="3" fillId="3" borderId="12" xfId="5" applyNumberFormat="1" applyFont="1" applyFill="1" applyBorder="1" applyAlignment="1" applyProtection="1">
      <alignment horizontal="left" vertical="center" wrapText="1" indent="1"/>
    </xf>
    <xf numFmtId="14" fontId="23" fillId="0" borderId="4" xfId="3" applyNumberFormat="1" applyFont="1" applyFill="1" applyBorder="1" applyAlignment="1" applyProtection="1">
      <alignment horizontal="center" vertical="center" wrapText="1"/>
    </xf>
    <xf numFmtId="14" fontId="23" fillId="0" borderId="12" xfId="3" applyNumberFormat="1" applyFont="1" applyFill="1" applyBorder="1" applyAlignment="1" applyProtection="1">
      <alignment horizontal="center" vertical="center" wrapText="1"/>
    </xf>
    <xf numFmtId="14" fontId="3" fillId="3" borderId="4" xfId="3" applyNumberFormat="1" applyFont="1" applyFill="1" applyBorder="1" applyAlignment="1" applyProtection="1">
      <alignment horizontal="left" vertical="center" wrapText="1" indent="1"/>
    </xf>
    <xf numFmtId="14" fontId="3" fillId="3" borderId="12" xfId="3" applyNumberFormat="1" applyFont="1" applyFill="1" applyBorder="1" applyAlignment="1" applyProtection="1">
      <alignment horizontal="left" vertical="center" wrapText="1" indent="1"/>
    </xf>
    <xf numFmtId="4" fontId="3" fillId="0" borderId="3" xfId="6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left" vertical="center" wrapText="1" indent="1"/>
    </xf>
    <xf numFmtId="0" fontId="6" fillId="0" borderId="3" xfId="4" applyFont="1" applyFill="1" applyBorder="1" applyAlignment="1" applyProtection="1">
      <alignment horizontal="left" vertical="center" wrapText="1" indent="1"/>
    </xf>
    <xf numFmtId="0" fontId="6" fillId="0" borderId="2" xfId="4" applyFont="1" applyFill="1" applyBorder="1" applyAlignment="1" applyProtection="1">
      <alignment horizontal="left" vertical="center" wrapText="1" indent="1"/>
    </xf>
    <xf numFmtId="0" fontId="3" fillId="0" borderId="0" xfId="5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17" fillId="2" borderId="5" xfId="8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3" fillId="3" borderId="4" xfId="8" applyNumberFormat="1" applyFont="1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top"/>
    </xf>
    <xf numFmtId="0" fontId="0" fillId="3" borderId="16" xfId="0" applyFill="1" applyBorder="1" applyAlignment="1" applyProtection="1">
      <alignment horizontal="left" vertical="top"/>
    </xf>
    <xf numFmtId="0" fontId="3" fillId="3" borderId="4" xfId="3" applyNumberFormat="1" applyFont="1" applyFill="1" applyBorder="1" applyAlignment="1" applyProtection="1">
      <alignment horizontal="left" vertical="center" wrapText="1"/>
    </xf>
    <xf numFmtId="0" fontId="3" fillId="3" borderId="12" xfId="3" applyNumberFormat="1" applyFont="1" applyFill="1" applyBorder="1" applyAlignment="1" applyProtection="1">
      <alignment horizontal="left" vertical="center" wrapText="1"/>
    </xf>
    <xf numFmtId="0" fontId="3" fillId="3" borderId="16" xfId="3" applyNumberFormat="1" applyFont="1" applyFill="1" applyBorder="1" applyAlignment="1" applyProtection="1">
      <alignment horizontal="left" vertical="center" wrapText="1"/>
    </xf>
    <xf numFmtId="0" fontId="3" fillId="3" borderId="3" xfId="3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top"/>
    </xf>
    <xf numFmtId="49" fontId="3" fillId="3" borderId="4" xfId="8" applyNumberFormat="1" applyFont="1" applyFill="1" applyBorder="1" applyAlignment="1" applyProtection="1">
      <alignment horizontal="left" vertical="center" wrapText="1"/>
    </xf>
    <xf numFmtId="49" fontId="3" fillId="3" borderId="12" xfId="8" applyNumberFormat="1" applyFont="1" applyFill="1" applyBorder="1" applyAlignment="1" applyProtection="1">
      <alignment horizontal="left" vertical="center" wrapText="1"/>
    </xf>
    <xf numFmtId="49" fontId="3" fillId="3" borderId="16" xfId="8" applyNumberFormat="1" applyFont="1" applyFill="1" applyBorder="1" applyAlignment="1" applyProtection="1">
      <alignment horizontal="left" vertical="center" wrapText="1"/>
    </xf>
    <xf numFmtId="49" fontId="3" fillId="3" borderId="15" xfId="3" applyNumberFormat="1" applyFont="1" applyFill="1" applyBorder="1" applyAlignment="1" applyProtection="1">
      <alignment horizontal="center" vertical="center" wrapText="1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right" vertical="center"/>
    </xf>
    <xf numFmtId="0" fontId="3" fillId="0" borderId="13" xfId="4" applyFont="1" applyFill="1" applyBorder="1" applyAlignment="1" applyProtection="1">
      <alignment horizontal="left" vertical="center" wrapText="1" indent="1"/>
    </xf>
    <xf numFmtId="0" fontId="3" fillId="0" borderId="12" xfId="4" applyFont="1" applyFill="1" applyBorder="1" applyAlignment="1" applyProtection="1">
      <alignment horizontal="left" vertical="center" wrapText="1" indent="1"/>
    </xf>
    <xf numFmtId="0" fontId="3" fillId="0" borderId="14" xfId="4" applyFont="1" applyFill="1" applyBorder="1" applyAlignment="1" applyProtection="1">
      <alignment horizontal="left" vertical="center" wrapText="1" inden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3" xfId="2" applyFont="1" applyFill="1" applyBorder="1" applyAlignment="1">
      <alignment horizontal="left" vertical="center" wrapText="1" indent="1"/>
    </xf>
    <xf numFmtId="0" fontId="6" fillId="0" borderId="2" xfId="2" applyFont="1" applyFill="1" applyBorder="1" applyAlignment="1">
      <alignment horizontal="left" vertical="center" wrapText="1" indent="1"/>
    </xf>
    <xf numFmtId="0" fontId="0" fillId="0" borderId="3" xfId="0" applyNumberFormat="1" applyFill="1" applyBorder="1" applyAlignment="1">
      <alignment horizontal="center" vertical="center"/>
    </xf>
    <xf numFmtId="0" fontId="3" fillId="0" borderId="0" xfId="5" applyFont="1" applyFill="1" applyAlignment="1" applyProtection="1">
      <alignment horizontal="left" vertical="top" wrapText="1"/>
    </xf>
    <xf numFmtId="0" fontId="6" fillId="0" borderId="9" xfId="2" applyFont="1" applyBorder="1" applyAlignment="1">
      <alignment horizontal="left" vertical="center" wrapText="1" indent="1"/>
    </xf>
    <xf numFmtId="0" fontId="3" fillId="2" borderId="3" xfId="5" applyFont="1" applyFill="1" applyBorder="1" applyAlignment="1" applyProtection="1">
      <alignment horizontal="center" vertical="center" wrapText="1"/>
    </xf>
    <xf numFmtId="0" fontId="3" fillId="2" borderId="3" xfId="5" applyFont="1" applyFill="1" applyBorder="1" applyAlignment="1" applyProtection="1">
      <alignment horizontal="center" vertical="center"/>
    </xf>
    <xf numFmtId="0" fontId="3" fillId="0" borderId="4" xfId="5" applyNumberFormat="1" applyFont="1" applyFill="1" applyBorder="1" applyAlignment="1" applyProtection="1">
      <alignment horizontal="left" vertical="top" wrapText="1"/>
    </xf>
    <xf numFmtId="0" fontId="3" fillId="0" borderId="12" xfId="5" applyNumberFormat="1" applyFont="1" applyFill="1" applyBorder="1" applyAlignment="1" applyProtection="1">
      <alignment horizontal="left" vertical="top" wrapText="1"/>
    </xf>
    <xf numFmtId="0" fontId="3" fillId="0" borderId="16" xfId="5" applyNumberFormat="1" applyFont="1" applyFill="1" applyBorder="1" applyAlignment="1" applyProtection="1">
      <alignment horizontal="left" vertical="top" wrapText="1"/>
    </xf>
    <xf numFmtId="49" fontId="0" fillId="2" borderId="4" xfId="5" applyNumberFormat="1" applyFont="1" applyFill="1" applyBorder="1" applyAlignment="1" applyProtection="1">
      <alignment horizontal="center" vertical="center" wrapText="1"/>
    </xf>
    <xf numFmtId="49" fontId="0" fillId="2" borderId="12" xfId="5" applyNumberFormat="1" applyFont="1" applyFill="1" applyBorder="1" applyAlignment="1" applyProtection="1">
      <alignment horizontal="center" vertical="center" wrapText="1"/>
    </xf>
    <xf numFmtId="49" fontId="0" fillId="2" borderId="16" xfId="5" applyNumberFormat="1" applyFont="1" applyFill="1" applyBorder="1" applyAlignment="1" applyProtection="1">
      <alignment horizontal="center" vertical="center" wrapText="1"/>
    </xf>
    <xf numFmtId="0" fontId="0" fillId="3" borderId="3" xfId="12" applyNumberFormat="1" applyFont="1" applyFill="1" applyBorder="1" applyAlignment="1" applyProtection="1">
      <alignment horizontal="left" vertical="center" wrapText="1" indent="1"/>
    </xf>
    <xf numFmtId="0" fontId="0" fillId="3" borderId="3" xfId="5" applyFont="1" applyFill="1" applyBorder="1" applyAlignment="1" applyProtection="1">
      <alignment horizontal="left" vertical="center" wrapText="1" indent="1"/>
    </xf>
    <xf numFmtId="0" fontId="0" fillId="0" borderId="3" xfId="5" applyFont="1" applyFill="1" applyBorder="1" applyAlignment="1" applyProtection="1">
      <alignment horizontal="left" vertical="center" wrapText="1"/>
    </xf>
    <xf numFmtId="49" fontId="0" fillId="2" borderId="3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1" xfId="5" applyFont="1" applyFill="1" applyBorder="1" applyAlignment="1" applyProtection="1">
      <alignment horizontal="center" vertical="center" wrapText="1"/>
    </xf>
    <xf numFmtId="0" fontId="0" fillId="0" borderId="12" xfId="5" applyFont="1" applyFill="1" applyBorder="1" applyAlignment="1" applyProtection="1">
      <alignment horizontal="left" vertical="center" wrapText="1"/>
    </xf>
    <xf numFmtId="0" fontId="19" fillId="0" borderId="12" xfId="5" applyFont="1" applyFill="1" applyBorder="1" applyAlignment="1" applyProtection="1">
      <alignment horizontal="left" vertical="center" wrapText="1"/>
    </xf>
    <xf numFmtId="0" fontId="19" fillId="0" borderId="16" xfId="5" applyFont="1" applyFill="1" applyBorder="1" applyAlignment="1" applyProtection="1">
      <alignment horizontal="left" vertical="center" wrapText="1"/>
    </xf>
    <xf numFmtId="0" fontId="3" fillId="3" borderId="3" xfId="3" applyNumberFormat="1" applyFont="1" applyFill="1" applyBorder="1" applyAlignment="1" applyProtection="1">
      <alignment horizontal="left" vertical="center" wrapText="1" indent="1"/>
    </xf>
    <xf numFmtId="0" fontId="0" fillId="0" borderId="4" xfId="8" applyFont="1" applyFill="1" applyBorder="1" applyAlignment="1" applyProtection="1">
      <alignment horizontal="center" vertical="center" wrapText="1"/>
    </xf>
    <xf numFmtId="0" fontId="0" fillId="0" borderId="16" xfId="8" applyFont="1" applyFill="1" applyBorder="1" applyAlignment="1" applyProtection="1">
      <alignment horizontal="center" vertical="center" wrapText="1"/>
    </xf>
    <xf numFmtId="0" fontId="0" fillId="0" borderId="2" xfId="8" applyFont="1" applyFill="1" applyBorder="1" applyAlignment="1" applyProtection="1">
      <alignment horizontal="center" vertical="center" wrapText="1"/>
    </xf>
    <xf numFmtId="0" fontId="0" fillId="0" borderId="1" xfId="8" applyFont="1" applyFill="1" applyBorder="1" applyAlignment="1" applyProtection="1">
      <alignment horizontal="center" vertical="center" wrapText="1"/>
    </xf>
    <xf numFmtId="49" fontId="17" fillId="2" borderId="9" xfId="8" applyNumberFormat="1" applyFont="1" applyFill="1" applyBorder="1" applyAlignment="1" applyProtection="1">
      <alignment horizontal="center" vertical="center" wrapText="1"/>
    </xf>
    <xf numFmtId="0" fontId="19" fillId="0" borderId="3" xfId="5" applyFont="1" applyFill="1" applyBorder="1" applyAlignment="1" applyProtection="1">
      <alignment horizontal="left" vertical="center" wrapText="1"/>
    </xf>
    <xf numFmtId="0" fontId="3" fillId="2" borderId="4" xfId="5" applyFont="1" applyFill="1" applyBorder="1" applyAlignment="1" applyProtection="1">
      <alignment horizontal="center" vertical="center" wrapText="1"/>
    </xf>
    <xf numFmtId="0" fontId="3" fillId="2" borderId="16" xfId="5" applyFont="1" applyFill="1" applyBorder="1" applyAlignment="1" applyProtection="1">
      <alignment horizontal="center" vertical="center" wrapText="1"/>
    </xf>
    <xf numFmtId="0" fontId="3" fillId="2" borderId="2" xfId="5" applyFont="1" applyFill="1" applyBorder="1" applyAlignment="1" applyProtection="1">
      <alignment horizontal="center" vertical="center" wrapText="1"/>
    </xf>
    <xf numFmtId="0" fontId="3" fillId="2" borderId="9" xfId="5" applyFont="1" applyFill="1" applyBorder="1" applyAlignment="1" applyProtection="1">
      <alignment horizontal="center" vertical="center" wrapText="1"/>
    </xf>
    <xf numFmtId="0" fontId="3" fillId="2" borderId="1" xfId="5" applyFont="1" applyFill="1" applyBorder="1" applyAlignment="1" applyProtection="1">
      <alignment horizontal="center" vertical="center" wrapText="1"/>
    </xf>
    <xf numFmtId="49" fontId="3" fillId="4" borderId="15" xfId="3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left" vertical="center" wrapText="1"/>
    </xf>
    <xf numFmtId="0" fontId="3" fillId="0" borderId="12" xfId="5" applyNumberFormat="1" applyFont="1" applyFill="1" applyBorder="1" applyAlignment="1" applyProtection="1">
      <alignment horizontal="left" vertical="center" wrapText="1"/>
    </xf>
    <xf numFmtId="0" fontId="3" fillId="0" borderId="16" xfId="5" applyNumberFormat="1" applyFont="1" applyFill="1" applyBorder="1" applyAlignment="1" applyProtection="1">
      <alignment horizontal="left" vertical="center" wrapText="1"/>
    </xf>
    <xf numFmtId="49" fontId="0" fillId="5" borderId="3" xfId="3" applyNumberFormat="1" applyFont="1" applyFill="1" applyBorder="1" applyAlignment="1" applyProtection="1">
      <alignment horizontal="center" vertical="center" wrapText="1"/>
      <protection locked="0"/>
    </xf>
    <xf numFmtId="49" fontId="19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3" applyNumberFormat="1" applyFont="1" applyFill="1" applyBorder="1" applyAlignment="1" applyProtection="1">
      <alignment horizontal="left" vertical="center" wrapText="1"/>
    </xf>
    <xf numFmtId="49" fontId="3" fillId="6" borderId="3" xfId="3" applyNumberFormat="1" applyFont="1" applyFill="1" applyBorder="1" applyAlignment="1" applyProtection="1">
      <alignment horizontal="left" vertical="center" wrapText="1"/>
      <protection locked="0"/>
    </xf>
    <xf numFmtId="0" fontId="3" fillId="5" borderId="3" xfId="5" applyNumberFormat="1" applyFont="1" applyFill="1" applyBorder="1" applyAlignment="1" applyProtection="1">
      <alignment horizontal="left" vertical="center" wrapText="1"/>
      <protection locked="0"/>
    </xf>
    <xf numFmtId="0" fontId="0" fillId="0" borderId="3" xfId="11" applyFont="1" applyFill="1" applyBorder="1" applyAlignment="1" applyProtection="1">
      <alignment horizontal="center" vertical="center" wrapText="1"/>
    </xf>
    <xf numFmtId="0" fontId="17" fillId="2" borderId="9" xfId="8" applyNumberFormat="1" applyFont="1" applyFill="1" applyBorder="1" applyAlignment="1" applyProtection="1">
      <alignment horizontal="center" vertical="center" wrapText="1"/>
    </xf>
    <xf numFmtId="0" fontId="0" fillId="0" borderId="3" xfId="14" applyNumberFormat="1" applyFont="1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 textRotation="90" wrapText="1"/>
    </xf>
    <xf numFmtId="0" fontId="23" fillId="0" borderId="0" xfId="5" applyFont="1" applyFill="1" applyBorder="1" applyAlignment="1" applyProtection="1">
      <alignment horizontal="center" vertical="center" wrapText="1"/>
    </xf>
    <xf numFmtId="0" fontId="3" fillId="0" borderId="3" xfId="15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 indent="1"/>
    </xf>
  </cellXfs>
  <cellStyles count="16">
    <cellStyle name="Гиперссылка" xfId="12" builtinId="8"/>
    <cellStyle name="Заголовок" xfId="4"/>
    <cellStyle name="ЗаголовокСтолбца" xfId="8"/>
    <cellStyle name="Значение" xfId="6"/>
    <cellStyle name="Обычный" xfId="0" builtinId="0"/>
    <cellStyle name="Обычный 10" xfId="13"/>
    <cellStyle name="Обычный 14" xfId="14"/>
    <cellStyle name="Обычный 3" xfId="10"/>
    <cellStyle name="Обычный 3 2" xfId="9"/>
    <cellStyle name="Обычный_BALANCE.WARM.2007YEAR(FACT)" xfId="15"/>
    <cellStyle name="Обычный_JKH.OPEN.INFO.HVS(v3.5)_цены161210" xfId="11"/>
    <cellStyle name="Обычный_razrabotka_sablonov_po_WKU" xfId="7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76200</xdr:rowOff>
    </xdr:from>
    <xdr:to>
      <xdr:col>2</xdr:col>
      <xdr:colOff>0</xdr:colOff>
      <xdr:row>25</xdr:row>
      <xdr:rowOff>369673</xdr:rowOff>
    </xdr:to>
    <xdr:sp macro="[2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3474720" y="4152900"/>
          <a:ext cx="3093720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219075</xdr:colOff>
      <xdr:row>5</xdr:row>
      <xdr:rowOff>180975</xdr:rowOff>
    </xdr:to>
    <xdr:pic macro="[2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5</xdr:row>
      <xdr:rowOff>180975</xdr:rowOff>
    </xdr:to>
    <xdr:pic macro="[2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533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5</xdr:row>
      <xdr:rowOff>0</xdr:rowOff>
    </xdr:from>
    <xdr:to>
      <xdr:col>7</xdr:col>
      <xdr:colOff>219075</xdr:colOff>
      <xdr:row>5</xdr:row>
      <xdr:rowOff>180975</xdr:rowOff>
    </xdr:to>
    <xdr:pic macro="[2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080" y="533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2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9525</xdr:rowOff>
    </xdr:from>
    <xdr:to>
      <xdr:col>7</xdr:col>
      <xdr:colOff>190500</xdr:colOff>
      <xdr:row>1</xdr:row>
      <xdr:rowOff>62865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431280" y="9525"/>
          <a:ext cx="190500" cy="33528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180975</xdr:rowOff>
    </xdr:to>
    <xdr:pic macro="[2]!modInfo.MainSheetHelp">
      <xdr:nvPicPr>
        <xdr:cNvPr id="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3886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219075</xdr:colOff>
      <xdr:row>12</xdr:row>
      <xdr:rowOff>180975</xdr:rowOff>
    </xdr:to>
    <xdr:pic macro="[2]!modInfo.MainSheetHelp">
      <xdr:nvPicPr>
        <xdr:cNvPr id="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3886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12</xdr:row>
      <xdr:rowOff>0</xdr:rowOff>
    </xdr:from>
    <xdr:to>
      <xdr:col>11</xdr:col>
      <xdr:colOff>219075</xdr:colOff>
      <xdr:row>12</xdr:row>
      <xdr:rowOff>180975</xdr:rowOff>
    </xdr:to>
    <xdr:pic macro="[2]!modInfo.MainSheetHelp">
      <xdr:nvPicPr>
        <xdr:cNvPr id="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3440" y="3886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2]!modThisWorkbook.Freeze_Panes">
      <xdr:nvPicPr>
        <xdr:cNvPr id="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2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2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182880</xdr:rowOff>
    </xdr:to>
    <xdr:grpSp>
      <xdr:nvGrpSpPr>
        <xdr:cNvPr id="3" name="shCalendar" hidden="1"/>
        <xdr:cNvGrpSpPr>
          <a:grpSpLocks/>
        </xdr:cNvGrpSpPr>
      </xdr:nvGrpSpPr>
      <xdr:grpSpPr bwMode="auto">
        <a:xfrm>
          <a:off x="6896100" y="9991725"/>
          <a:ext cx="190500" cy="182880"/>
          <a:chOff x="13896191" y="1813753"/>
          <a:chExt cx="211023" cy="178845"/>
        </a:xfrm>
      </xdr:grpSpPr>
      <xdr:sp macro="[2]!modfrmDateChoose.CalendarShow" textlink="">
        <xdr:nvSpPr>
          <xdr:cNvPr id="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18</xdr:row>
      <xdr:rowOff>0</xdr:rowOff>
    </xdr:from>
    <xdr:to>
      <xdr:col>16</xdr:col>
      <xdr:colOff>228600</xdr:colOff>
      <xdr:row>18</xdr:row>
      <xdr:rowOff>182880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1963400" y="7058025"/>
          <a:ext cx="190500" cy="18288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238125</xdr:colOff>
      <xdr:row>0</xdr:row>
      <xdr:rowOff>247650</xdr:rowOff>
    </xdr:to>
    <xdr:pic macro="[2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9525</xdr:rowOff>
    </xdr:from>
    <xdr:to>
      <xdr:col>24</xdr:col>
      <xdr:colOff>190500</xdr:colOff>
      <xdr:row>0</xdr:row>
      <xdr:rowOff>344805</xdr:rowOff>
    </xdr:to>
    <xdr:grpSp>
      <xdr:nvGrpSpPr>
        <xdr:cNvPr id="6" name="shCalendar" hidden="1"/>
        <xdr:cNvGrpSpPr>
          <a:grpSpLocks/>
        </xdr:cNvGrpSpPr>
      </xdr:nvGrpSpPr>
      <xdr:grpSpPr bwMode="auto">
        <a:xfrm>
          <a:off x="17240250" y="9525"/>
          <a:ext cx="190500" cy="335280"/>
          <a:chOff x="13896191" y="1813753"/>
          <a:chExt cx="211023" cy="178845"/>
        </a:xfrm>
      </xdr:grpSpPr>
      <xdr:sp macro="[2]!modfrmDateChoose.CalendarShow" textlink="">
        <xdr:nvSpPr>
          <xdr:cNvPr id="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9525</xdr:rowOff>
    </xdr:from>
    <xdr:to>
      <xdr:col>8</xdr:col>
      <xdr:colOff>0</xdr:colOff>
      <xdr:row>0</xdr:row>
      <xdr:rowOff>344805</xdr:rowOff>
    </xdr:to>
    <xdr:grpSp>
      <xdr:nvGrpSpPr>
        <xdr:cNvPr id="9" name="shCalendar" hidden="1"/>
        <xdr:cNvGrpSpPr>
          <a:grpSpLocks/>
        </xdr:cNvGrpSpPr>
      </xdr:nvGrpSpPr>
      <xdr:grpSpPr bwMode="auto">
        <a:xfrm>
          <a:off x="6076950" y="9525"/>
          <a:ext cx="571500" cy="335280"/>
          <a:chOff x="13896191" y="1813753"/>
          <a:chExt cx="211023" cy="178845"/>
        </a:xfrm>
      </xdr:grpSpPr>
      <xdr:sp macro="[2]!modfrmDateChoose.CalendarShow" textlink="">
        <xdr:nvSpPr>
          <xdr:cNvPr id="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14</xdr:col>
      <xdr:colOff>38100</xdr:colOff>
      <xdr:row>18</xdr:row>
      <xdr:rowOff>0</xdr:rowOff>
    </xdr:from>
    <xdr:to>
      <xdr:col>15</xdr:col>
      <xdr:colOff>0</xdr:colOff>
      <xdr:row>18</xdr:row>
      <xdr:rowOff>182880</xdr:rowOff>
    </xdr:to>
    <xdr:grpSp>
      <xdr:nvGrpSpPr>
        <xdr:cNvPr id="12" name="shCalendar" hidden="1"/>
        <xdr:cNvGrpSpPr>
          <a:grpSpLocks/>
        </xdr:cNvGrpSpPr>
      </xdr:nvGrpSpPr>
      <xdr:grpSpPr bwMode="auto">
        <a:xfrm>
          <a:off x="10572750" y="7058025"/>
          <a:ext cx="571500" cy="182880"/>
          <a:chOff x="13896191" y="1813753"/>
          <a:chExt cx="211023" cy="178845"/>
        </a:xfrm>
      </xdr:grpSpPr>
      <xdr:sp macro="[2]!modfrmDateChoose.CalendarShow" textlink="">
        <xdr:nvSpPr>
          <xdr:cNvPr id="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14</xdr:col>
      <xdr:colOff>38100</xdr:colOff>
      <xdr:row>0</xdr:row>
      <xdr:rowOff>9525</xdr:rowOff>
    </xdr:from>
    <xdr:to>
      <xdr:col>15</xdr:col>
      <xdr:colOff>0</xdr:colOff>
      <xdr:row>0</xdr:row>
      <xdr:rowOff>344805</xdr:rowOff>
    </xdr:to>
    <xdr:grpSp>
      <xdr:nvGrpSpPr>
        <xdr:cNvPr id="15" name="shCalendar" hidden="1"/>
        <xdr:cNvGrpSpPr>
          <a:grpSpLocks/>
        </xdr:cNvGrpSpPr>
      </xdr:nvGrpSpPr>
      <xdr:grpSpPr bwMode="auto">
        <a:xfrm>
          <a:off x="10572750" y="9525"/>
          <a:ext cx="571500" cy="335280"/>
          <a:chOff x="13896191" y="1813753"/>
          <a:chExt cx="211023" cy="178845"/>
        </a:xfrm>
      </xdr:grpSpPr>
      <xdr:sp macro="[2]!modfrmDateChoose.CalendarShow" textlink="">
        <xdr:nvSpPr>
          <xdr:cNvPr id="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14</xdr:col>
      <xdr:colOff>38100</xdr:colOff>
      <xdr:row>18</xdr:row>
      <xdr:rowOff>0</xdr:rowOff>
    </xdr:from>
    <xdr:to>
      <xdr:col>15</xdr:col>
      <xdr:colOff>0</xdr:colOff>
      <xdr:row>18</xdr:row>
      <xdr:rowOff>182880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10572750" y="7058025"/>
          <a:ext cx="571500" cy="182880"/>
          <a:chOff x="13896191" y="1813753"/>
          <a:chExt cx="211023" cy="178845"/>
        </a:xfrm>
      </xdr:grpSpPr>
      <xdr:sp macro="[2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21</xdr:col>
      <xdr:colOff>38100</xdr:colOff>
      <xdr:row>18</xdr:row>
      <xdr:rowOff>0</xdr:rowOff>
    </xdr:from>
    <xdr:to>
      <xdr:col>22</xdr:col>
      <xdr:colOff>0</xdr:colOff>
      <xdr:row>18</xdr:row>
      <xdr:rowOff>182880</xdr:rowOff>
    </xdr:to>
    <xdr:grpSp>
      <xdr:nvGrpSpPr>
        <xdr:cNvPr id="21" name="shCalendar" hidden="1"/>
        <xdr:cNvGrpSpPr>
          <a:grpSpLocks/>
        </xdr:cNvGrpSpPr>
      </xdr:nvGrpSpPr>
      <xdr:grpSpPr bwMode="auto">
        <a:xfrm>
          <a:off x="15240000" y="7058025"/>
          <a:ext cx="571500" cy="182880"/>
          <a:chOff x="13896191" y="1813753"/>
          <a:chExt cx="211023" cy="178845"/>
        </a:xfrm>
      </xdr:grpSpPr>
      <xdr:sp macro="[2]!modfrmDateChoose.CalendarShow" textlink="">
        <xdr:nvSpPr>
          <xdr:cNvPr id="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21</xdr:col>
      <xdr:colOff>38100</xdr:colOff>
      <xdr:row>0</xdr:row>
      <xdr:rowOff>9525</xdr:rowOff>
    </xdr:from>
    <xdr:to>
      <xdr:col>22</xdr:col>
      <xdr:colOff>0</xdr:colOff>
      <xdr:row>0</xdr:row>
      <xdr:rowOff>344805</xdr:rowOff>
    </xdr:to>
    <xdr:grpSp>
      <xdr:nvGrpSpPr>
        <xdr:cNvPr id="24" name="shCalendar" hidden="1"/>
        <xdr:cNvGrpSpPr>
          <a:grpSpLocks/>
        </xdr:cNvGrpSpPr>
      </xdr:nvGrpSpPr>
      <xdr:grpSpPr bwMode="auto">
        <a:xfrm>
          <a:off x="15240000" y="9525"/>
          <a:ext cx="571500" cy="335280"/>
          <a:chOff x="13896191" y="1813753"/>
          <a:chExt cx="211023" cy="178845"/>
        </a:xfrm>
      </xdr:grpSpPr>
      <xdr:sp macro="[2]!modfrmDateChoose.CalendarShow" textlink="">
        <xdr:nvSpPr>
          <xdr:cNvPr id="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21</xdr:col>
      <xdr:colOff>38100</xdr:colOff>
      <xdr:row>18</xdr:row>
      <xdr:rowOff>0</xdr:rowOff>
    </xdr:from>
    <xdr:to>
      <xdr:col>22</xdr:col>
      <xdr:colOff>0</xdr:colOff>
      <xdr:row>18</xdr:row>
      <xdr:rowOff>182880</xdr:rowOff>
    </xdr:to>
    <xdr:grpSp>
      <xdr:nvGrpSpPr>
        <xdr:cNvPr id="27" name="shCalendar" hidden="1"/>
        <xdr:cNvGrpSpPr>
          <a:grpSpLocks/>
        </xdr:cNvGrpSpPr>
      </xdr:nvGrpSpPr>
      <xdr:grpSpPr bwMode="auto">
        <a:xfrm>
          <a:off x="15240000" y="7058025"/>
          <a:ext cx="571500" cy="182880"/>
          <a:chOff x="13896191" y="1813753"/>
          <a:chExt cx="211023" cy="178845"/>
        </a:xfrm>
      </xdr:grpSpPr>
      <xdr:sp macro="[2]!modfrmDateChoose.CalendarShow" textlink="">
        <xdr:nvSpPr>
          <xdr:cNvPr id="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1&#1075;.-FAS.JKH.OPEN.INFO.REQUEST.HVS(v1.0.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1075;.-FAS.JKH.OPEN.INFO.REQUEST.H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ThisWorkbook.Freeze_Panes"/>
    </defined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 t="str">
            <v>Республика Башкортостан</v>
          </cell>
        </row>
        <row r="15">
          <cell r="F15" t="str">
            <v>14.05.2020</v>
          </cell>
        </row>
      </sheetData>
      <sheetData sheetId="5">
        <row r="13">
          <cell r="M13" t="str">
            <v>Город Октябрьский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2021г.-FAS.JKH.OPEN.INFO"/>
    </sheetNames>
    <definedNames>
      <definedName name="modfrmDateChoose.CalendarShow"/>
      <definedName name="modInfo.MainSheetHelp"/>
      <definedName name="modList00.cmdOrganizationChoice_Click_Handler"/>
      <definedName name="modThisWorkbook.Freeze_Panes"/>
    </definedNames>
    <sheetDataSet>
      <sheetData sheetId="0"/>
      <sheetData sheetId="1"/>
      <sheetData sheetId="2"/>
      <sheetData sheetId="3"/>
      <sheetData sheetId="4">
        <row r="19">
          <cell r="F19" t="str">
            <v>27.04.2020</v>
          </cell>
        </row>
        <row r="20">
          <cell r="F20" t="str">
            <v>2166/2020</v>
          </cell>
        </row>
      </sheetData>
      <sheetData sheetId="5"/>
      <sheetData sheetId="6">
        <row r="17">
          <cell r="G17" t="str">
            <v>Наличие двухставочного тарифа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Город Октябрьский, Город Октябрьский (80735000);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H2" t="str">
            <v>общий</v>
          </cell>
          <cell r="K2" t="str">
            <v>метод экономически обоснованных расходов (затрат)</v>
          </cell>
          <cell r="P2" t="str">
            <v>первичное раскрытие информации</v>
          </cell>
          <cell r="R2" t="str">
            <v>организации-перепродавцы</v>
          </cell>
          <cell r="AB2" t="str">
            <v>Тариф на холодную воду артезианскую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P3" t="str">
            <v>изменения в раскрытой ранее информации</v>
          </cell>
          <cell r="R3" t="str">
            <v>бюджетные организации</v>
          </cell>
          <cell r="AB3" t="str">
            <v>Тариф на холодную воду поверхностную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производителей)</v>
          </cell>
          <cell r="K4" t="str">
            <v>метод обеспечения доходности инвестированного капитала</v>
          </cell>
          <cell r="R4" t="str">
            <v>население и приравненные категории</v>
          </cell>
          <cell r="AB4" t="str">
            <v>Добавить вариант …</v>
          </cell>
        </row>
        <row r="5">
          <cell r="K5" t="str">
            <v>метод сравнения аналогов</v>
          </cell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2" workbookViewId="0">
      <selection activeCell="A30" sqref="A30"/>
    </sheetView>
  </sheetViews>
  <sheetFormatPr defaultRowHeight="14.4" x14ac:dyDescent="0.3"/>
  <cols>
    <col min="1" max="1" width="56.88671875" customWidth="1"/>
    <col min="2" max="2" width="65.44140625" customWidth="1"/>
  </cols>
  <sheetData>
    <row r="1" spans="1:2" hidden="1" x14ac:dyDescent="0.3">
      <c r="A1" s="1" t="e">
        <f ca="1">"Код шаблона: " &amp; GetCode()</f>
        <v>#NAME?</v>
      </c>
      <c r="B1" s="2"/>
    </row>
    <row r="2" spans="1:2" hidden="1" x14ac:dyDescent="0.3">
      <c r="A2" s="3" t="e">
        <f ca="1">"Версия " &amp; GetVersion()</f>
        <v>#NAME?</v>
      </c>
      <c r="B2" s="2"/>
    </row>
    <row r="3" spans="1:2" x14ac:dyDescent="0.3">
      <c r="A3" s="4"/>
      <c r="B3" s="5"/>
    </row>
    <row r="4" spans="1:2" ht="50.4" customHeight="1" x14ac:dyDescent="0.3">
      <c r="A4" s="190" t="s">
        <v>0</v>
      </c>
      <c r="B4" s="191"/>
    </row>
    <row r="5" spans="1:2" x14ac:dyDescent="0.3">
      <c r="A5" s="6"/>
      <c r="B5" s="7"/>
    </row>
    <row r="6" spans="1:2" ht="22.8" customHeight="1" x14ac:dyDescent="0.3">
      <c r="A6" s="8" t="s">
        <v>1</v>
      </c>
      <c r="B6" s="9" t="s">
        <v>2</v>
      </c>
    </row>
    <row r="7" spans="1:2" x14ac:dyDescent="0.3">
      <c r="A7" s="10"/>
      <c r="B7" s="11"/>
    </row>
    <row r="8" spans="1:2" ht="39.6" customHeight="1" x14ac:dyDescent="0.3">
      <c r="A8" s="8" t="s">
        <v>3</v>
      </c>
      <c r="B8" s="12" t="s">
        <v>4</v>
      </c>
    </row>
    <row r="9" spans="1:2" x14ac:dyDescent="0.3">
      <c r="A9" s="6"/>
      <c r="B9" s="13"/>
    </row>
    <row r="10" spans="1:2" ht="25.2" customHeight="1" x14ac:dyDescent="0.3">
      <c r="A10" s="14" t="s">
        <v>5</v>
      </c>
      <c r="B10" s="15" t="s">
        <v>6</v>
      </c>
    </row>
    <row r="11" spans="1:2" ht="22.8" customHeight="1" x14ac:dyDescent="0.3">
      <c r="A11" s="14" t="s">
        <v>7</v>
      </c>
      <c r="B11" s="15" t="s">
        <v>8</v>
      </c>
    </row>
    <row r="12" spans="1:2" x14ac:dyDescent="0.3">
      <c r="A12" s="6"/>
      <c r="B12" s="13"/>
    </row>
    <row r="13" spans="1:2" ht="22.8" hidden="1" customHeight="1" x14ac:dyDescent="0.3">
      <c r="A13" s="14" t="s">
        <v>9</v>
      </c>
      <c r="B13" s="16" t="s">
        <v>10</v>
      </c>
    </row>
    <row r="14" spans="1:2" ht="34.200000000000003" hidden="1" customHeight="1" x14ac:dyDescent="0.3">
      <c r="A14" s="14" t="s">
        <v>11</v>
      </c>
      <c r="B14" s="17" t="s">
        <v>12</v>
      </c>
    </row>
    <row r="15" spans="1:2" ht="33.6" hidden="1" customHeight="1" x14ac:dyDescent="0.3">
      <c r="A15" s="14" t="s">
        <v>13</v>
      </c>
      <c r="B15" s="18"/>
    </row>
    <row r="16" spans="1:2" ht="12" customHeight="1" x14ac:dyDescent="0.3">
      <c r="A16" s="8"/>
      <c r="B16" s="19" t="s">
        <v>14</v>
      </c>
    </row>
    <row r="17" spans="1:2" ht="7.2" customHeight="1" x14ac:dyDescent="0.3">
      <c r="A17" s="20"/>
      <c r="B17" s="21"/>
    </row>
    <row r="18" spans="1:2" ht="20.399999999999999" customHeight="1" x14ac:dyDescent="0.3">
      <c r="A18" s="14" t="s">
        <v>15</v>
      </c>
      <c r="B18" s="22" t="s">
        <v>16</v>
      </c>
    </row>
    <row r="19" spans="1:2" ht="21" customHeight="1" x14ac:dyDescent="0.3">
      <c r="A19" s="14" t="s">
        <v>17</v>
      </c>
      <c r="B19" s="16" t="s">
        <v>18</v>
      </c>
    </row>
    <row r="20" spans="1:2" ht="7.2" hidden="1" customHeight="1" x14ac:dyDescent="0.3">
      <c r="A20" s="20"/>
      <c r="B20" s="23"/>
    </row>
    <row r="21" spans="1:2" ht="8.4" hidden="1" customHeight="1" x14ac:dyDescent="0.3">
      <c r="A21" s="8"/>
      <c r="B21" s="19" t="s">
        <v>19</v>
      </c>
    </row>
    <row r="22" spans="1:2" ht="6.6" hidden="1" customHeight="1" x14ac:dyDescent="0.3">
      <c r="A22" s="20"/>
      <c r="B22" s="21"/>
    </row>
    <row r="23" spans="1:2" ht="19.8" hidden="1" customHeight="1" x14ac:dyDescent="0.3">
      <c r="A23" s="14" t="s">
        <v>20</v>
      </c>
      <c r="B23" s="18"/>
    </row>
    <row r="24" spans="1:2" ht="24.6" hidden="1" customHeight="1" x14ac:dyDescent="0.3">
      <c r="A24" s="14" t="s">
        <v>21</v>
      </c>
      <c r="B24" s="24"/>
    </row>
    <row r="25" spans="1:2" x14ac:dyDescent="0.3">
      <c r="A25" s="20"/>
      <c r="B25" s="23"/>
    </row>
    <row r="26" spans="1:2" ht="29.4" customHeight="1" x14ac:dyDescent="0.3">
      <c r="A26" s="6"/>
      <c r="B26" s="13"/>
    </row>
    <row r="27" spans="1:2" ht="34.200000000000003" customHeight="1" x14ac:dyDescent="0.3">
      <c r="A27" s="14" t="s">
        <v>22</v>
      </c>
      <c r="B27" s="12" t="s">
        <v>4</v>
      </c>
    </row>
    <row r="28" spans="1:2" ht="24" customHeight="1" x14ac:dyDescent="0.3">
      <c r="A28" s="25" t="s">
        <v>23</v>
      </c>
      <c r="B28" s="26" t="s">
        <v>24</v>
      </c>
    </row>
    <row r="29" spans="1:2" ht="19.8" customHeight="1" x14ac:dyDescent="0.3">
      <c r="A29" s="27" t="s">
        <v>25</v>
      </c>
      <c r="B29" s="24" t="s">
        <v>4</v>
      </c>
    </row>
    <row r="30" spans="1:2" x14ac:dyDescent="0.3">
      <c r="A30" s="25" t="s">
        <v>26</v>
      </c>
      <c r="B30" s="26" t="s">
        <v>27</v>
      </c>
    </row>
    <row r="31" spans="1:2" x14ac:dyDescent="0.3">
      <c r="A31" s="25" t="s">
        <v>28</v>
      </c>
      <c r="B31" s="26" t="s">
        <v>29</v>
      </c>
    </row>
    <row r="32" spans="1:2" ht="8.4" customHeight="1" x14ac:dyDescent="0.3">
      <c r="A32" s="6"/>
      <c r="B32" s="13"/>
    </row>
    <row r="33" spans="1:2" ht="22.2" customHeight="1" x14ac:dyDescent="0.3">
      <c r="A33" s="14" t="s">
        <v>30</v>
      </c>
      <c r="B33" s="28" t="s">
        <v>31</v>
      </c>
    </row>
    <row r="34" spans="1:2" ht="6" customHeight="1" x14ac:dyDescent="0.3">
      <c r="A34" s="10"/>
      <c r="B34" s="11"/>
    </row>
    <row r="35" spans="1:2" ht="5.4" customHeight="1" x14ac:dyDescent="0.3">
      <c r="A35" s="29"/>
      <c r="B35" s="30"/>
    </row>
    <row r="36" spans="1:2" ht="8.4" customHeight="1" x14ac:dyDescent="0.3">
      <c r="A36" s="6"/>
      <c r="B36" s="13"/>
    </row>
    <row r="37" spans="1:2" ht="24" customHeight="1" x14ac:dyDescent="0.3">
      <c r="A37" s="31" t="s">
        <v>32</v>
      </c>
      <c r="B37" s="32" t="s">
        <v>33</v>
      </c>
    </row>
    <row r="38" spans="1:2" ht="21" customHeight="1" x14ac:dyDescent="0.3">
      <c r="A38" s="33" t="s">
        <v>34</v>
      </c>
      <c r="B38" s="16" t="s">
        <v>35</v>
      </c>
    </row>
    <row r="39" spans="1:2" ht="15.6" customHeight="1" x14ac:dyDescent="0.3">
      <c r="A39" s="8"/>
      <c r="B39" s="34" t="s">
        <v>36</v>
      </c>
    </row>
    <row r="40" spans="1:2" ht="18" customHeight="1" x14ac:dyDescent="0.3">
      <c r="A40" s="35" t="s">
        <v>37</v>
      </c>
      <c r="B40" s="36" t="s">
        <v>38</v>
      </c>
    </row>
    <row r="41" spans="1:2" ht="15" customHeight="1" x14ac:dyDescent="0.3">
      <c r="A41" s="35" t="s">
        <v>39</v>
      </c>
      <c r="B41" s="36" t="s">
        <v>40</v>
      </c>
    </row>
    <row r="42" spans="1:2" ht="15.6" customHeight="1" x14ac:dyDescent="0.3">
      <c r="A42" s="35" t="s">
        <v>41</v>
      </c>
      <c r="B42" s="36" t="s">
        <v>42</v>
      </c>
    </row>
    <row r="43" spans="1:2" ht="15" customHeight="1" x14ac:dyDescent="0.3">
      <c r="A43" s="37" t="s">
        <v>43</v>
      </c>
      <c r="B43" s="38" t="s">
        <v>44</v>
      </c>
    </row>
  </sheetData>
  <mergeCells count="1">
    <mergeCell ref="A4:B4"/>
  </mergeCells>
  <dataValidations count="5">
    <dataValidation allowBlank="1" showInputMessage="1" showErrorMessage="1" prompt="Для выбора выполните двойной щелчок левой клавиши мыши по соответствующей ячейке." sqref="B27 B8 B35"/>
    <dataValidation type="list" allowBlank="1" showInputMessage="1" showErrorMessage="1" errorTitle="Ошибка" error="Выберите значение из списка" prompt="Выберите значение из списка" sqref="B13">
      <formula1>kind_of_data_type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B23 B18 B14:B15"/>
    <dataValidation type="list" allowBlank="1" showInputMessage="1" showErrorMessage="1" errorTitle="Ошибка" error="Выберите значение из списка" prompt="Выберите значение из списка" sqref="B33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B29 B37:B38 B40:B43 B19 B24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26" sqref="D26"/>
    </sheetView>
  </sheetViews>
  <sheetFormatPr defaultRowHeight="14.4" x14ac:dyDescent="0.3"/>
  <cols>
    <col min="1" max="1" width="13.88671875" customWidth="1"/>
    <col min="2" max="2" width="24.5546875" customWidth="1"/>
    <col min="4" max="4" width="22.109375" customWidth="1"/>
    <col min="5" max="5" width="27.77734375" customWidth="1"/>
    <col min="8" max="8" width="15.77734375" customWidth="1"/>
    <col min="9" max="9" width="18.77734375" customWidth="1"/>
  </cols>
  <sheetData>
    <row r="1" spans="1:9" ht="33.6" customHeight="1" x14ac:dyDescent="0.3">
      <c r="A1" s="204" t="s">
        <v>45</v>
      </c>
      <c r="B1" s="205"/>
      <c r="C1" s="205"/>
      <c r="D1" s="205"/>
      <c r="E1" s="206"/>
      <c r="F1" s="39"/>
      <c r="G1" s="40"/>
      <c r="H1" s="40"/>
      <c r="I1" s="40"/>
    </row>
    <row r="2" spans="1:9" hidden="1" x14ac:dyDescent="0.3">
      <c r="A2" s="41"/>
      <c r="B2" s="41"/>
      <c r="C2" s="41"/>
      <c r="D2" s="41"/>
      <c r="E2" s="42"/>
      <c r="F2" s="42"/>
      <c r="G2" s="42"/>
      <c r="H2" s="42"/>
      <c r="I2" s="43"/>
    </row>
    <row r="3" spans="1:9" hidden="1" x14ac:dyDescent="0.3">
      <c r="A3" s="207"/>
      <c r="B3" s="207"/>
      <c r="C3" s="208" t="s">
        <v>46</v>
      </c>
      <c r="D3" s="208"/>
      <c r="E3" s="42"/>
      <c r="F3" s="42"/>
      <c r="G3" s="44"/>
      <c r="H3" s="45"/>
      <c r="I3" s="45"/>
    </row>
    <row r="4" spans="1:9" hidden="1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3">
      <c r="A5" s="196" t="s">
        <v>47</v>
      </c>
      <c r="B5" s="196"/>
      <c r="C5" s="196" t="s">
        <v>48</v>
      </c>
      <c r="D5" s="196"/>
      <c r="E5" s="196"/>
      <c r="F5" s="203" t="s">
        <v>49</v>
      </c>
      <c r="G5" s="203"/>
      <c r="H5" s="203"/>
      <c r="I5" s="203"/>
    </row>
    <row r="6" spans="1:9" x14ac:dyDescent="0.3">
      <c r="A6" s="47" t="s">
        <v>50</v>
      </c>
      <c r="B6" s="47" t="s">
        <v>51</v>
      </c>
      <c r="C6" s="192" t="s">
        <v>50</v>
      </c>
      <c r="D6" s="193"/>
      <c r="E6" s="48" t="s">
        <v>51</v>
      </c>
      <c r="F6" s="194" t="s">
        <v>50</v>
      </c>
      <c r="G6" s="194"/>
      <c r="H6" s="48" t="s">
        <v>51</v>
      </c>
      <c r="I6" s="48" t="s">
        <v>52</v>
      </c>
    </row>
    <row r="7" spans="1:9" x14ac:dyDescent="0.3">
      <c r="A7" s="49" t="s">
        <v>53</v>
      </c>
      <c r="B7" s="49" t="s">
        <v>54</v>
      </c>
      <c r="C7" s="195" t="s">
        <v>55</v>
      </c>
      <c r="D7" s="195"/>
      <c r="E7" s="49" t="s">
        <v>56</v>
      </c>
      <c r="F7" s="195" t="s">
        <v>57</v>
      </c>
      <c r="G7" s="195"/>
      <c r="H7" s="49" t="s">
        <v>58</v>
      </c>
      <c r="I7" s="49" t="s">
        <v>59</v>
      </c>
    </row>
    <row r="8" spans="1:9" x14ac:dyDescent="0.3">
      <c r="A8" s="50">
        <v>0</v>
      </c>
      <c r="B8" s="51"/>
      <c r="C8" s="52"/>
      <c r="D8" s="52"/>
      <c r="E8" s="53"/>
      <c r="F8" s="54"/>
      <c r="G8" s="52"/>
      <c r="H8" s="53"/>
      <c r="I8" s="55"/>
    </row>
    <row r="9" spans="1:9" ht="15" x14ac:dyDescent="0.3">
      <c r="A9" s="196">
        <v>1</v>
      </c>
      <c r="B9" s="197" t="s">
        <v>60</v>
      </c>
      <c r="C9" s="56"/>
      <c r="D9" s="57">
        <v>0</v>
      </c>
      <c r="E9" s="58"/>
      <c r="F9" s="59"/>
      <c r="G9" s="60" t="s">
        <v>61</v>
      </c>
      <c r="H9" s="61"/>
      <c r="I9" s="62"/>
    </row>
    <row r="10" spans="1:9" x14ac:dyDescent="0.3">
      <c r="A10" s="196"/>
      <c r="B10" s="198"/>
      <c r="C10" s="199"/>
      <c r="D10" s="196">
        <v>1</v>
      </c>
      <c r="E10" s="201" t="s">
        <v>62</v>
      </c>
      <c r="F10" s="59"/>
      <c r="G10" s="60" t="s">
        <v>61</v>
      </c>
      <c r="H10" s="61"/>
      <c r="I10" s="62"/>
    </row>
    <row r="11" spans="1:9" ht="22.8" x14ac:dyDescent="0.3">
      <c r="A11" s="196"/>
      <c r="B11" s="198"/>
      <c r="C11" s="200"/>
      <c r="D11" s="196"/>
      <c r="E11" s="202"/>
      <c r="F11" s="63"/>
      <c r="G11" s="57">
        <v>1</v>
      </c>
      <c r="H11" s="64" t="s">
        <v>62</v>
      </c>
      <c r="I11" s="65" t="s">
        <v>63</v>
      </c>
    </row>
  </sheetData>
  <mergeCells count="15">
    <mergeCell ref="F5:I5"/>
    <mergeCell ref="A1:E1"/>
    <mergeCell ref="A3:B3"/>
    <mergeCell ref="C3:D3"/>
    <mergeCell ref="A5:B5"/>
    <mergeCell ref="C5:E5"/>
    <mergeCell ref="C6:D6"/>
    <mergeCell ref="F6:G6"/>
    <mergeCell ref="C7:D7"/>
    <mergeCell ref="F7:G7"/>
    <mergeCell ref="A9:A11"/>
    <mergeCell ref="B9:B11"/>
    <mergeCell ref="C10:C11"/>
    <mergeCell ref="D10:D11"/>
    <mergeCell ref="E10:E1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33" sqref="D33"/>
    </sheetView>
  </sheetViews>
  <sheetFormatPr defaultRowHeight="14.4" x14ac:dyDescent="0.3"/>
  <cols>
    <col min="1" max="1" width="6.88671875" customWidth="1"/>
    <col min="2" max="2" width="18.109375" customWidth="1"/>
    <col min="3" max="3" width="15.44140625" customWidth="1"/>
    <col min="4" max="4" width="18.109375" customWidth="1"/>
    <col min="7" max="7" width="17.44140625" customWidth="1"/>
    <col min="11" max="11" width="23.33203125" customWidth="1"/>
  </cols>
  <sheetData>
    <row r="1" spans="1:16" ht="22.2" x14ac:dyDescent="0.3">
      <c r="A1" s="204" t="s">
        <v>64</v>
      </c>
      <c r="B1" s="205"/>
      <c r="C1" s="205"/>
      <c r="D1" s="205"/>
      <c r="E1" s="205"/>
      <c r="F1" s="205"/>
      <c r="G1" s="206"/>
      <c r="H1" s="66"/>
      <c r="I1" s="67"/>
      <c r="J1" s="67"/>
      <c r="K1" s="67"/>
      <c r="L1" s="67"/>
      <c r="M1" s="67"/>
      <c r="N1" s="67"/>
      <c r="O1" s="67"/>
      <c r="P1" s="67"/>
    </row>
    <row r="2" spans="1:16" x14ac:dyDescent="0.3">
      <c r="A2" s="232"/>
      <c r="B2" s="233"/>
      <c r="C2" s="233"/>
      <c r="D2" s="233"/>
      <c r="E2" s="233"/>
      <c r="F2" s="233"/>
      <c r="G2" s="234"/>
      <c r="H2" s="68"/>
      <c r="I2" s="68"/>
      <c r="J2" s="68"/>
      <c r="K2" s="68"/>
      <c r="L2" s="68"/>
      <c r="M2" s="68"/>
      <c r="N2" s="68"/>
      <c r="O2" s="68"/>
      <c r="P2" s="68"/>
    </row>
    <row r="3" spans="1:16" hidden="1" x14ac:dyDescent="0.3">
      <c r="A3" s="68"/>
      <c r="B3" s="229"/>
      <c r="C3" s="229"/>
      <c r="D3" s="230"/>
      <c r="E3" s="230"/>
      <c r="F3" s="230"/>
      <c r="G3" s="230"/>
      <c r="H3" s="68"/>
      <c r="I3" s="68"/>
      <c r="J3" s="68"/>
      <c r="K3" s="68"/>
      <c r="L3" s="68"/>
      <c r="M3" s="68"/>
      <c r="N3" s="68"/>
      <c r="O3" s="68"/>
      <c r="P3" s="68"/>
    </row>
    <row r="4" spans="1:16" hidden="1" x14ac:dyDescent="0.3">
      <c r="A4" s="68"/>
      <c r="B4" s="229"/>
      <c r="C4" s="229"/>
      <c r="D4" s="230"/>
      <c r="E4" s="230"/>
      <c r="F4" s="230"/>
      <c r="G4" s="230"/>
      <c r="H4" s="68"/>
      <c r="I4" s="68"/>
      <c r="J4" s="68"/>
      <c r="K4" s="68"/>
      <c r="L4" s="68"/>
      <c r="M4" s="68"/>
      <c r="N4" s="68"/>
      <c r="O4" s="68"/>
      <c r="P4" s="68"/>
    </row>
    <row r="5" spans="1:16" hidden="1" x14ac:dyDescent="0.3">
      <c r="A5" s="68"/>
      <c r="B5" s="229"/>
      <c r="C5" s="229"/>
      <c r="D5" s="230"/>
      <c r="E5" s="230"/>
      <c r="F5" s="230"/>
      <c r="G5" s="230"/>
      <c r="H5" s="68"/>
      <c r="I5" s="68"/>
      <c r="J5" s="68"/>
      <c r="K5" s="68"/>
      <c r="L5" s="68"/>
      <c r="M5" s="68"/>
      <c r="N5" s="68"/>
      <c r="O5" s="68"/>
      <c r="P5" s="68"/>
    </row>
    <row r="6" spans="1:16" hidden="1" x14ac:dyDescent="0.3">
      <c r="A6" s="68"/>
      <c r="B6" s="229"/>
      <c r="C6" s="229"/>
      <c r="D6" s="230"/>
      <c r="E6" s="230"/>
      <c r="F6" s="230"/>
      <c r="G6" s="230"/>
      <c r="H6" s="68"/>
      <c r="I6" s="68"/>
      <c r="J6" s="68"/>
      <c r="K6" s="68"/>
      <c r="L6" s="68"/>
      <c r="M6" s="68"/>
      <c r="N6" s="68"/>
      <c r="O6" s="68"/>
      <c r="P6" s="68"/>
    </row>
    <row r="7" spans="1:16" hidden="1" x14ac:dyDescent="0.3">
      <c r="A7" s="69"/>
      <c r="B7" s="229"/>
      <c r="C7" s="229"/>
      <c r="D7" s="70"/>
      <c r="E7" s="71"/>
      <c r="F7" s="71"/>
      <c r="G7" s="69"/>
      <c r="H7" s="70"/>
      <c r="I7" s="69"/>
      <c r="J7" s="69"/>
      <c r="K7" s="70"/>
      <c r="L7" s="70"/>
      <c r="M7" s="69"/>
      <c r="N7" s="69"/>
      <c r="O7" s="70"/>
      <c r="P7" s="68"/>
    </row>
    <row r="8" spans="1:16" hidden="1" x14ac:dyDescent="0.3">
      <c r="A8" s="68"/>
      <c r="B8" s="229"/>
      <c r="C8" s="229"/>
      <c r="D8" s="70"/>
      <c r="E8" s="71"/>
      <c r="F8" s="71"/>
      <c r="G8" s="72"/>
      <c r="H8" s="69"/>
      <c r="I8" s="69"/>
      <c r="J8" s="69"/>
      <c r="K8" s="70"/>
      <c r="L8" s="69"/>
      <c r="M8" s="69"/>
      <c r="N8" s="69"/>
      <c r="O8" s="70"/>
      <c r="P8" s="68"/>
    </row>
    <row r="9" spans="1:16" hidden="1" x14ac:dyDescent="0.3">
      <c r="A9" s="68"/>
      <c r="B9" s="231"/>
      <c r="C9" s="231"/>
      <c r="D9" s="73"/>
      <c r="E9" s="71"/>
      <c r="F9" s="69"/>
      <c r="G9" s="69"/>
      <c r="H9" s="69"/>
      <c r="I9" s="69"/>
      <c r="J9" s="69"/>
      <c r="K9" s="70"/>
      <c r="L9" s="69"/>
      <c r="M9" s="69"/>
      <c r="N9" s="69"/>
      <c r="O9" s="70"/>
      <c r="P9" s="68"/>
    </row>
    <row r="10" spans="1:16" hidden="1" x14ac:dyDescent="0.3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hidden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x14ac:dyDescent="0.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6" x14ac:dyDescent="0.3">
      <c r="A13" s="228" t="s">
        <v>50</v>
      </c>
      <c r="B13" s="228" t="s">
        <v>65</v>
      </c>
      <c r="C13" s="228" t="s">
        <v>66</v>
      </c>
      <c r="D13" s="228" t="s">
        <v>67</v>
      </c>
      <c r="E13" s="228" t="s">
        <v>50</v>
      </c>
      <c r="F13" s="228"/>
      <c r="G13" s="228" t="s">
        <v>68</v>
      </c>
      <c r="H13" s="227" t="s">
        <v>69</v>
      </c>
      <c r="I13" s="227"/>
      <c r="J13" s="227"/>
      <c r="K13" s="227"/>
      <c r="L13" s="227" t="s">
        <v>70</v>
      </c>
      <c r="M13" s="227"/>
      <c r="N13" s="227"/>
      <c r="O13" s="227"/>
      <c r="P13" s="228" t="s">
        <v>71</v>
      </c>
    </row>
    <row r="14" spans="1:16" ht="34.799999999999997" customHeight="1" x14ac:dyDescent="0.3">
      <c r="A14" s="228"/>
      <c r="B14" s="228"/>
      <c r="C14" s="228"/>
      <c r="D14" s="228"/>
      <c r="E14" s="228"/>
      <c r="F14" s="228"/>
      <c r="G14" s="228"/>
      <c r="H14" s="76" t="s">
        <v>72</v>
      </c>
      <c r="I14" s="228" t="s">
        <v>50</v>
      </c>
      <c r="J14" s="228"/>
      <c r="K14" s="76" t="s">
        <v>73</v>
      </c>
      <c r="L14" s="76" t="s">
        <v>72</v>
      </c>
      <c r="M14" s="228" t="s">
        <v>50</v>
      </c>
      <c r="N14" s="228"/>
      <c r="O14" s="76" t="s">
        <v>73</v>
      </c>
      <c r="P14" s="228"/>
    </row>
    <row r="15" spans="1:16" x14ac:dyDescent="0.3">
      <c r="A15" s="77" t="s">
        <v>53</v>
      </c>
      <c r="B15" s="77" t="s">
        <v>54</v>
      </c>
      <c r="C15" s="77" t="s">
        <v>55</v>
      </c>
      <c r="D15" s="77" t="s">
        <v>56</v>
      </c>
      <c r="E15" s="209" t="s">
        <v>57</v>
      </c>
      <c r="F15" s="209"/>
      <c r="G15" s="77" t="s">
        <v>58</v>
      </c>
      <c r="H15" s="77" t="s">
        <v>59</v>
      </c>
      <c r="I15" s="209" t="s">
        <v>74</v>
      </c>
      <c r="J15" s="209"/>
      <c r="K15" s="77" t="s">
        <v>75</v>
      </c>
      <c r="L15" s="77" t="s">
        <v>76</v>
      </c>
      <c r="M15" s="209" t="s">
        <v>77</v>
      </c>
      <c r="N15" s="209"/>
      <c r="O15" s="77" t="s">
        <v>78</v>
      </c>
      <c r="P15" s="77" t="s">
        <v>79</v>
      </c>
    </row>
    <row r="16" spans="1:16" x14ac:dyDescent="0.3">
      <c r="A16" s="78">
        <v>0</v>
      </c>
      <c r="B16" s="79"/>
      <c r="C16" s="79"/>
      <c r="D16" s="80"/>
      <c r="E16" s="81"/>
      <c r="F16" s="81"/>
      <c r="G16" s="82"/>
      <c r="H16" s="80"/>
      <c r="I16" s="82"/>
      <c r="J16" s="82"/>
      <c r="K16" s="83"/>
      <c r="L16" s="80"/>
      <c r="M16" s="82"/>
      <c r="N16" s="82"/>
      <c r="O16" s="84"/>
      <c r="P16" s="80"/>
    </row>
    <row r="17" spans="1:16" x14ac:dyDescent="0.3">
      <c r="A17" s="210">
        <v>1</v>
      </c>
      <c r="B17" s="212" t="s">
        <v>80</v>
      </c>
      <c r="C17" s="215" t="s">
        <v>81</v>
      </c>
      <c r="D17" s="218" t="s">
        <v>4</v>
      </c>
      <c r="E17" s="210"/>
      <c r="F17" s="210">
        <v>1</v>
      </c>
      <c r="G17" s="220" t="s">
        <v>82</v>
      </c>
      <c r="H17" s="223" t="s">
        <v>46</v>
      </c>
      <c r="I17" s="224"/>
      <c r="J17" s="224" t="s">
        <v>53</v>
      </c>
      <c r="K17" s="225" t="s">
        <v>84</v>
      </c>
      <c r="L17" s="223" t="s">
        <v>4</v>
      </c>
      <c r="M17" s="82"/>
      <c r="N17" s="82" t="s">
        <v>53</v>
      </c>
      <c r="O17" s="85"/>
      <c r="P17" s="86" t="s">
        <v>83</v>
      </c>
    </row>
    <row r="18" spans="1:16" ht="30" customHeight="1" x14ac:dyDescent="0.3">
      <c r="A18" s="211"/>
      <c r="B18" s="213"/>
      <c r="C18" s="216"/>
      <c r="D18" s="219"/>
      <c r="E18" s="211"/>
      <c r="F18" s="211"/>
      <c r="G18" s="221"/>
      <c r="H18" s="219"/>
      <c r="I18" s="211"/>
      <c r="J18" s="211"/>
      <c r="K18" s="226"/>
      <c r="L18" s="219"/>
      <c r="M18" s="87"/>
      <c r="N18" s="88"/>
      <c r="O18" s="88"/>
      <c r="P18" s="89"/>
    </row>
    <row r="19" spans="1:16" x14ac:dyDescent="0.3">
      <c r="A19" s="211"/>
      <c r="B19" s="213"/>
      <c r="C19" s="216"/>
      <c r="D19" s="219"/>
      <c r="E19" s="211"/>
      <c r="F19" s="211"/>
      <c r="G19" s="222"/>
      <c r="H19" s="219"/>
      <c r="I19" s="90"/>
      <c r="J19" s="88"/>
      <c r="K19" s="88"/>
      <c r="L19" s="88"/>
      <c r="M19" s="88"/>
      <c r="N19" s="88"/>
      <c r="O19" s="88"/>
      <c r="P19" s="89"/>
    </row>
    <row r="20" spans="1:16" x14ac:dyDescent="0.3">
      <c r="A20" s="211"/>
      <c r="B20" s="214"/>
      <c r="C20" s="217"/>
      <c r="D20" s="219"/>
      <c r="E20" s="90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/>
    </row>
  </sheetData>
  <mergeCells count="39">
    <mergeCell ref="B8:C8"/>
    <mergeCell ref="B9:C9"/>
    <mergeCell ref="A1:G1"/>
    <mergeCell ref="A2:G2"/>
    <mergeCell ref="B3:C3"/>
    <mergeCell ref="D3:G3"/>
    <mergeCell ref="B4:C4"/>
    <mergeCell ref="D4:G4"/>
    <mergeCell ref="B5:C5"/>
    <mergeCell ref="D5:G5"/>
    <mergeCell ref="B6:C6"/>
    <mergeCell ref="D6:G6"/>
    <mergeCell ref="B7:C7"/>
    <mergeCell ref="A13:A14"/>
    <mergeCell ref="B13:B14"/>
    <mergeCell ref="C13:C14"/>
    <mergeCell ref="D13:D14"/>
    <mergeCell ref="G13:G14"/>
    <mergeCell ref="E13:F14"/>
    <mergeCell ref="H13:K13"/>
    <mergeCell ref="L13:O13"/>
    <mergeCell ref="P13:P14"/>
    <mergeCell ref="I14:J14"/>
    <mergeCell ref="M14:N14"/>
    <mergeCell ref="E15:F15"/>
    <mergeCell ref="I15:J15"/>
    <mergeCell ref="M15:N15"/>
    <mergeCell ref="A17:A20"/>
    <mergeCell ref="B17:B20"/>
    <mergeCell ref="C17:C20"/>
    <mergeCell ref="D17:D20"/>
    <mergeCell ref="E17:E19"/>
    <mergeCell ref="F17:F19"/>
    <mergeCell ref="G17:G19"/>
    <mergeCell ref="H17:H19"/>
    <mergeCell ref="I17:I18"/>
    <mergeCell ref="J17:J18"/>
    <mergeCell ref="K17:K18"/>
    <mergeCell ref="L17:L18"/>
  </mergeCells>
  <dataValidations count="6">
    <dataValidation type="list" showInputMessage="1" showErrorMessage="1" errorTitle="Ошибка" error="Выберите значение из списка" sqref="G17">
      <formula1>name_rates_4_filter</formula1>
    </dataValidation>
    <dataValidation type="textLength" operator="lessThanOrEqual" allowBlank="1" showInputMessage="1" showErrorMessage="1" errorTitle="Ошибка" error="Допускается ввод не более 900 символов!" sqref="O17:P17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D17 H17 L17"/>
    <dataValidation allowBlank="1" showInputMessage="1" showErrorMessage="1" prompt="Выберите виды деятельности, выполнив двойной щелчок левой кнопки мыши по ячейке." sqref="C17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K17:K18">
      <formula1>DESCRIPTION_TERRITORY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O14 K14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Normal="100" workbookViewId="0">
      <selection activeCell="C8" sqref="C8"/>
    </sheetView>
  </sheetViews>
  <sheetFormatPr defaultRowHeight="14.4" x14ac:dyDescent="0.3"/>
  <cols>
    <col min="1" max="1" width="21.33203125" customWidth="1"/>
    <col min="2" max="2" width="40.88671875" customWidth="1"/>
    <col min="3" max="3" width="34.77734375" customWidth="1"/>
    <col min="4" max="4" width="91.33203125" customWidth="1"/>
  </cols>
  <sheetData>
    <row r="1" spans="1:4" ht="22.2" x14ac:dyDescent="0.3">
      <c r="A1" s="235" t="s">
        <v>169</v>
      </c>
      <c r="B1" s="236"/>
      <c r="C1" s="237"/>
      <c r="D1" s="39"/>
    </row>
    <row r="2" spans="1:4" x14ac:dyDescent="0.3">
      <c r="A2" s="46"/>
      <c r="B2" s="46"/>
      <c r="C2" s="46"/>
      <c r="D2" s="46"/>
    </row>
    <row r="3" spans="1:4" x14ac:dyDescent="0.3">
      <c r="A3" s="196" t="s">
        <v>86</v>
      </c>
      <c r="B3" s="196"/>
      <c r="C3" s="196"/>
      <c r="D3" s="238" t="s">
        <v>87</v>
      </c>
    </row>
    <row r="4" spans="1:4" x14ac:dyDescent="0.3">
      <c r="A4" s="174" t="s">
        <v>50</v>
      </c>
      <c r="B4" s="175" t="s">
        <v>88</v>
      </c>
      <c r="C4" s="176" t="s">
        <v>89</v>
      </c>
      <c r="D4" s="238"/>
    </row>
    <row r="5" spans="1:4" x14ac:dyDescent="0.3">
      <c r="A5" s="177" t="s">
        <v>53</v>
      </c>
      <c r="B5" s="178">
        <v>2</v>
      </c>
      <c r="C5" s="179">
        <v>3</v>
      </c>
      <c r="D5" s="180">
        <v>4</v>
      </c>
    </row>
    <row r="6" spans="1:4" ht="59.4" customHeight="1" x14ac:dyDescent="0.3">
      <c r="A6" s="181">
        <v>1</v>
      </c>
      <c r="B6" s="182" t="s">
        <v>170</v>
      </c>
      <c r="C6" s="173" t="str">
        <f>IF(dateCh="","",dateCh)</f>
        <v>14.05.2020</v>
      </c>
      <c r="D6" s="114" t="s">
        <v>171</v>
      </c>
    </row>
    <row r="7" spans="1:4" ht="63" customHeight="1" x14ac:dyDescent="0.3">
      <c r="A7" s="181">
        <v>1</v>
      </c>
      <c r="B7" s="182" t="s">
        <v>172</v>
      </c>
      <c r="C7" s="173" t="s">
        <v>184</v>
      </c>
      <c r="D7" s="114" t="s">
        <v>173</v>
      </c>
    </row>
    <row r="8" spans="1:4" ht="30" customHeight="1" x14ac:dyDescent="0.3">
      <c r="A8" s="181">
        <v>1</v>
      </c>
      <c r="B8" s="182" t="s">
        <v>174</v>
      </c>
      <c r="C8" s="173" t="s">
        <v>81</v>
      </c>
      <c r="D8" s="114" t="s">
        <v>175</v>
      </c>
    </row>
    <row r="9" spans="1:4" ht="28.8" customHeight="1" x14ac:dyDescent="0.3">
      <c r="A9" s="181">
        <v>1</v>
      </c>
      <c r="B9" s="182" t="s">
        <v>176</v>
      </c>
      <c r="C9" s="176" t="s">
        <v>105</v>
      </c>
      <c r="D9" s="114"/>
    </row>
    <row r="10" spans="1:4" x14ac:dyDescent="0.3">
      <c r="A10" s="181">
        <v>1</v>
      </c>
      <c r="B10" s="183" t="s">
        <v>177</v>
      </c>
      <c r="C10" s="173" t="str">
        <f>IF(region_name="","",region_name)</f>
        <v>Республика Башкортостан</v>
      </c>
      <c r="D10" s="114" t="s">
        <v>178</v>
      </c>
    </row>
    <row r="11" spans="1:4" ht="34.200000000000003" customHeight="1" x14ac:dyDescent="0.3">
      <c r="A11" s="181">
        <v>1</v>
      </c>
      <c r="B11" s="184" t="s">
        <v>179</v>
      </c>
      <c r="C11" s="173" t="str">
        <f>IF([1]Территории!C12="","","" &amp; [1]Территории!C12 &amp; "")</f>
        <v/>
      </c>
      <c r="D11" s="114" t="s">
        <v>180</v>
      </c>
    </row>
    <row r="12" spans="1:4" ht="68.400000000000006" x14ac:dyDescent="0.3">
      <c r="A12" s="181">
        <v>1</v>
      </c>
      <c r="B12" s="185" t="s">
        <v>181</v>
      </c>
      <c r="C12" s="173" t="str">
        <f>IF([1]Территории!M13="","","" &amp; [1]Территории!M13 &amp; "")</f>
        <v>Город Октябрьский</v>
      </c>
      <c r="D12" s="186" t="s">
        <v>182</v>
      </c>
    </row>
    <row r="13" spans="1:4" x14ac:dyDescent="0.3">
      <c r="A13" s="130"/>
      <c r="B13" s="187"/>
      <c r="C13" s="188"/>
      <c r="D13" s="189"/>
    </row>
    <row r="14" spans="1:4" x14ac:dyDescent="0.3">
      <c r="A14" s="130"/>
      <c r="B14" s="239" t="s">
        <v>183</v>
      </c>
      <c r="C14" s="239"/>
      <c r="D14" s="189"/>
    </row>
    <row r="15" spans="1:4" x14ac:dyDescent="0.3">
      <c r="A15" s="46"/>
      <c r="B15" s="46"/>
      <c r="C15" s="46"/>
      <c r="D15" s="46"/>
    </row>
  </sheetData>
  <mergeCells count="4">
    <mergeCell ref="A1:C1"/>
    <mergeCell ref="A3:C3"/>
    <mergeCell ref="D3:D4"/>
    <mergeCell ref="B14:C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13:D14">
      <formula1>900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2" sqref="D12"/>
    </sheetView>
  </sheetViews>
  <sheetFormatPr defaultRowHeight="14.4" x14ac:dyDescent="0.3"/>
  <cols>
    <col min="2" max="2" width="35.21875" customWidth="1"/>
    <col min="3" max="3" width="22.77734375" customWidth="1"/>
    <col min="4" max="4" width="44" customWidth="1"/>
    <col min="5" max="5" width="88.88671875" customWidth="1"/>
  </cols>
  <sheetData>
    <row r="1" spans="1:5" ht="48.6" customHeight="1" x14ac:dyDescent="0.3">
      <c r="A1" s="240" t="s">
        <v>85</v>
      </c>
      <c r="B1" s="240"/>
      <c r="C1" s="240"/>
      <c r="D1" s="240"/>
      <c r="E1" s="91"/>
    </row>
    <row r="2" spans="1:5" x14ac:dyDescent="0.3">
      <c r="A2" s="92"/>
      <c r="B2" s="93"/>
      <c r="C2" s="93"/>
      <c r="D2" s="94"/>
      <c r="E2" s="95"/>
    </row>
    <row r="3" spans="1:5" x14ac:dyDescent="0.3">
      <c r="A3" s="241" t="s">
        <v>86</v>
      </c>
      <c r="B3" s="241"/>
      <c r="C3" s="241"/>
      <c r="D3" s="241"/>
      <c r="E3" s="242" t="s">
        <v>87</v>
      </c>
    </row>
    <row r="4" spans="1:5" ht="20.399999999999999" customHeight="1" x14ac:dyDescent="0.3">
      <c r="A4" s="96" t="s">
        <v>50</v>
      </c>
      <c r="B4" s="97" t="s">
        <v>88</v>
      </c>
      <c r="C4" s="97" t="s">
        <v>89</v>
      </c>
      <c r="D4" s="97" t="s">
        <v>90</v>
      </c>
      <c r="E4" s="242"/>
    </row>
    <row r="5" spans="1:5" x14ac:dyDescent="0.3">
      <c r="A5" s="77" t="s">
        <v>53</v>
      </c>
      <c r="B5" s="77" t="s">
        <v>54</v>
      </c>
      <c r="C5" s="77" t="s">
        <v>55</v>
      </c>
      <c r="D5" s="77" t="s">
        <v>56</v>
      </c>
      <c r="E5" s="77" t="s">
        <v>57</v>
      </c>
    </row>
    <row r="6" spans="1:5" ht="57.6" customHeight="1" x14ac:dyDescent="0.3">
      <c r="A6" s="98" t="s">
        <v>53</v>
      </c>
      <c r="B6" s="99" t="s">
        <v>91</v>
      </c>
      <c r="C6" s="100" t="s">
        <v>92</v>
      </c>
      <c r="D6" s="101" t="s">
        <v>93</v>
      </c>
      <c r="E6" s="243" t="s">
        <v>94</v>
      </c>
    </row>
    <row r="7" spans="1:5" ht="45.6" customHeight="1" x14ac:dyDescent="0.3">
      <c r="A7" s="98" t="s">
        <v>54</v>
      </c>
      <c r="B7" s="99" t="s">
        <v>95</v>
      </c>
      <c r="C7" s="100" t="s">
        <v>92</v>
      </c>
      <c r="D7" s="101" t="s">
        <v>93</v>
      </c>
      <c r="E7" s="244"/>
    </row>
    <row r="8" spans="1:5" ht="32.4" customHeight="1" x14ac:dyDescent="0.3">
      <c r="A8" s="98" t="s">
        <v>55</v>
      </c>
      <c r="B8" s="99" t="s">
        <v>96</v>
      </c>
      <c r="C8" s="100" t="s">
        <v>92</v>
      </c>
      <c r="D8" s="101" t="s">
        <v>93</v>
      </c>
      <c r="E8" s="244"/>
    </row>
    <row r="9" spans="1:5" ht="38.4" customHeight="1" x14ac:dyDescent="0.3">
      <c r="A9" s="98" t="s">
        <v>56</v>
      </c>
      <c r="B9" s="99" t="s">
        <v>97</v>
      </c>
      <c r="C9" s="100" t="s">
        <v>92</v>
      </c>
      <c r="D9" s="101" t="s">
        <v>93</v>
      </c>
      <c r="E9" s="244"/>
    </row>
    <row r="10" spans="1:5" x14ac:dyDescent="0.3">
      <c r="A10" s="102"/>
      <c r="B10" s="103" t="s">
        <v>98</v>
      </c>
      <c r="C10" s="104"/>
      <c r="D10" s="105"/>
      <c r="E10" s="245"/>
    </row>
    <row r="11" spans="1:5" x14ac:dyDescent="0.3">
      <c r="A11" s="106"/>
      <c r="B11" s="106"/>
      <c r="C11" s="106"/>
      <c r="D11" s="106"/>
      <c r="E11" s="106"/>
    </row>
  </sheetData>
  <mergeCells count="4">
    <mergeCell ref="A1:D1"/>
    <mergeCell ref="A3:D3"/>
    <mergeCell ref="E3:E4"/>
    <mergeCell ref="E6:E10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D6:D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6 B9 C6:C9">
      <formula1>900</formula1>
    </dataValidation>
  </dataValidations>
  <hyperlinks>
    <hyperlink ref="D6" location="'Форма 2.13'!$G$10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  <hyperlink ref="D7" location="'Форма 2.13'!$G$11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  <hyperlink ref="D8" location="'Форма 2.13'!$G$12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  <hyperlink ref="D9" location="'Форма 2.13'!$G$13" tooltip="Кликните по гиперссылке, чтобы перейти по ссылке на обосновывающие документы или отредактировать её" display="https://tariff.eias.ru/disclo/get_file?p_guid=f7df7ad5-c98e-4eb5-8e8b-8776e18a9cd2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6" zoomScale="80" zoomScaleNormal="80" workbookViewId="0">
      <selection activeCell="A13" sqref="A13:A16"/>
    </sheetView>
  </sheetViews>
  <sheetFormatPr defaultRowHeight="14.4" x14ac:dyDescent="0.3"/>
  <cols>
    <col min="2" max="2" width="34.5546875" customWidth="1"/>
    <col min="3" max="3" width="19.21875" customWidth="1"/>
    <col min="5" max="5" width="12.88671875" customWidth="1"/>
    <col min="6" max="6" width="15.5546875" customWidth="1"/>
    <col min="7" max="7" width="42.44140625" customWidth="1"/>
    <col min="8" max="8" width="23.44140625" customWidth="1"/>
    <col min="9" max="9" width="93.109375" customWidth="1"/>
  </cols>
  <sheetData>
    <row r="1" spans="1:9" ht="37.200000000000003" customHeight="1" x14ac:dyDescent="0.3">
      <c r="A1" s="240" t="s">
        <v>99</v>
      </c>
      <c r="B1" s="240"/>
      <c r="C1" s="240"/>
      <c r="D1" s="240"/>
      <c r="E1" s="240"/>
      <c r="F1" s="240"/>
      <c r="G1" s="240"/>
      <c r="H1" s="240"/>
      <c r="I1" s="107"/>
    </row>
    <row r="2" spans="1:9" x14ac:dyDescent="0.3">
      <c r="A2" s="92"/>
      <c r="B2" s="93"/>
      <c r="C2" s="93"/>
      <c r="D2" s="93"/>
      <c r="E2" s="93"/>
      <c r="F2" s="93"/>
      <c r="G2" s="93"/>
      <c r="H2" s="94"/>
      <c r="I2" s="95"/>
    </row>
    <row r="3" spans="1:9" ht="42.6" customHeight="1" x14ac:dyDescent="0.3">
      <c r="A3" s="92"/>
      <c r="B3" s="108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3" s="258" t="str">
        <f>IF(datePr_ch="",IF(datePr="","",datePr),datePr_ch)</f>
        <v>27.04.2020</v>
      </c>
      <c r="D3" s="258"/>
      <c r="E3" s="258"/>
      <c r="F3" s="258"/>
      <c r="G3" s="258"/>
      <c r="H3" s="258"/>
      <c r="I3" s="109"/>
    </row>
    <row r="4" spans="1:9" ht="34.799999999999997" customHeight="1" x14ac:dyDescent="0.3">
      <c r="A4" s="92"/>
      <c r="B4" s="108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4" s="258" t="str">
        <f>IF(numberPr_ch="",IF(numberPr="","",numberPr),numberPr_ch)</f>
        <v>2166/2020</v>
      </c>
      <c r="D4" s="258"/>
      <c r="E4" s="258"/>
      <c r="F4" s="258"/>
      <c r="G4" s="258"/>
      <c r="H4" s="258"/>
      <c r="I4" s="109"/>
    </row>
    <row r="5" spans="1:9" x14ac:dyDescent="0.3">
      <c r="A5" s="92"/>
      <c r="B5" s="93"/>
      <c r="C5" s="93"/>
      <c r="D5" s="93"/>
      <c r="E5" s="93"/>
      <c r="F5" s="93"/>
      <c r="G5" s="93"/>
      <c r="H5" s="94"/>
      <c r="I5" s="95"/>
    </row>
    <row r="6" spans="1:9" x14ac:dyDescent="0.3">
      <c r="A6" s="241" t="s">
        <v>86</v>
      </c>
      <c r="B6" s="241"/>
      <c r="C6" s="241"/>
      <c r="D6" s="241"/>
      <c r="E6" s="241"/>
      <c r="F6" s="241"/>
      <c r="G6" s="241"/>
      <c r="H6" s="241"/>
      <c r="I6" s="242" t="s">
        <v>87</v>
      </c>
    </row>
    <row r="7" spans="1:9" x14ac:dyDescent="0.3">
      <c r="A7" s="265" t="s">
        <v>50</v>
      </c>
      <c r="B7" s="259" t="s">
        <v>65</v>
      </c>
      <c r="C7" s="259" t="s">
        <v>68</v>
      </c>
      <c r="D7" s="267" t="s">
        <v>100</v>
      </c>
      <c r="E7" s="268"/>
      <c r="F7" s="269"/>
      <c r="G7" s="259" t="s">
        <v>89</v>
      </c>
      <c r="H7" s="259" t="s">
        <v>90</v>
      </c>
      <c r="I7" s="242"/>
    </row>
    <row r="8" spans="1:9" x14ac:dyDescent="0.3">
      <c r="A8" s="266"/>
      <c r="B8" s="260"/>
      <c r="C8" s="260"/>
      <c r="D8" s="261" t="s">
        <v>101</v>
      </c>
      <c r="E8" s="262"/>
      <c r="F8" s="97" t="s">
        <v>102</v>
      </c>
      <c r="G8" s="260"/>
      <c r="H8" s="260"/>
      <c r="I8" s="242"/>
    </row>
    <row r="9" spans="1:9" x14ac:dyDescent="0.3">
      <c r="A9" s="77" t="s">
        <v>53</v>
      </c>
      <c r="B9" s="77" t="s">
        <v>54</v>
      </c>
      <c r="C9" s="77" t="s">
        <v>55</v>
      </c>
      <c r="D9" s="263" t="s">
        <v>56</v>
      </c>
      <c r="E9" s="263"/>
      <c r="F9" s="77" t="s">
        <v>57</v>
      </c>
      <c r="G9" s="77" t="s">
        <v>58</v>
      </c>
      <c r="H9" s="77" t="s">
        <v>59</v>
      </c>
      <c r="I9" s="77" t="s">
        <v>74</v>
      </c>
    </row>
    <row r="10" spans="1:9" x14ac:dyDescent="0.3">
      <c r="A10" s="110">
        <v>1</v>
      </c>
      <c r="B10" s="251" t="s">
        <v>103</v>
      </c>
      <c r="C10" s="264"/>
      <c r="D10" s="264"/>
      <c r="E10" s="264"/>
      <c r="F10" s="264"/>
      <c r="G10" s="264"/>
      <c r="H10" s="264"/>
      <c r="I10" s="111"/>
    </row>
    <row r="11" spans="1:9" ht="122.4" customHeight="1" x14ac:dyDescent="0.3">
      <c r="A11" s="110" t="s">
        <v>104</v>
      </c>
      <c r="B11" s="112" t="s">
        <v>105</v>
      </c>
      <c r="C11" s="112" t="s">
        <v>105</v>
      </c>
      <c r="D11" s="253" t="s">
        <v>105</v>
      </c>
      <c r="E11" s="254"/>
      <c r="F11" s="112" t="s">
        <v>105</v>
      </c>
      <c r="G11" s="113" t="s">
        <v>106</v>
      </c>
      <c r="H11" s="101" t="s">
        <v>107</v>
      </c>
      <c r="I11" s="114" t="s">
        <v>108</v>
      </c>
    </row>
    <row r="12" spans="1:9" x14ac:dyDescent="0.3">
      <c r="A12" s="115">
        <v>2</v>
      </c>
      <c r="B12" s="255" t="s">
        <v>109</v>
      </c>
      <c r="C12" s="256"/>
      <c r="D12" s="256"/>
      <c r="E12" s="257"/>
      <c r="F12" s="257"/>
      <c r="G12" s="257" t="s">
        <v>105</v>
      </c>
      <c r="H12" s="257"/>
      <c r="I12" s="116"/>
    </row>
    <row r="13" spans="1:9" ht="31.2" customHeight="1" x14ac:dyDescent="0.3">
      <c r="A13" s="252" t="s">
        <v>110</v>
      </c>
      <c r="B13" s="249" t="str">
        <f>IF('[2]Перечень тарифов'!B17="","наименование отсутствует","" &amp; '[2]Перечень тарифов'!B17 &amp; "")</f>
        <v>наименование отсутствует</v>
      </c>
      <c r="C13" s="250" t="str">
        <f>IF('[2]Перечень тарифов'!G17="","наименование отсутствует","" &amp; '[2]Перечень тарифов'!G17 &amp; "")</f>
        <v>Наличие двухставочного тарифа</v>
      </c>
      <c r="D13" s="112"/>
      <c r="E13" s="117" t="s">
        <v>6</v>
      </c>
      <c r="F13" s="118" t="s">
        <v>111</v>
      </c>
      <c r="G13" s="113" t="s">
        <v>112</v>
      </c>
      <c r="H13" s="112" t="s">
        <v>105</v>
      </c>
      <c r="I13" s="243" t="s">
        <v>113</v>
      </c>
    </row>
    <row r="14" spans="1:9" ht="21.6" customHeight="1" x14ac:dyDescent="0.3">
      <c r="A14" s="252"/>
      <c r="B14" s="249"/>
      <c r="C14" s="250"/>
      <c r="D14" s="119" t="s">
        <v>114</v>
      </c>
      <c r="E14" s="118" t="s">
        <v>115</v>
      </c>
      <c r="F14" s="118" t="s">
        <v>116</v>
      </c>
      <c r="G14" s="113" t="s">
        <v>112</v>
      </c>
      <c r="H14" s="112" t="s">
        <v>105</v>
      </c>
      <c r="I14" s="244"/>
    </row>
    <row r="15" spans="1:9" ht="27" customHeight="1" x14ac:dyDescent="0.3">
      <c r="A15" s="252"/>
      <c r="B15" s="249"/>
      <c r="C15" s="250"/>
      <c r="D15" s="119" t="s">
        <v>114</v>
      </c>
      <c r="E15" s="118" t="s">
        <v>117</v>
      </c>
      <c r="F15" s="118" t="s">
        <v>8</v>
      </c>
      <c r="G15" s="113" t="s">
        <v>112</v>
      </c>
      <c r="H15" s="112" t="s">
        <v>105</v>
      </c>
      <c r="I15" s="244"/>
    </row>
    <row r="16" spans="1:9" x14ac:dyDescent="0.3">
      <c r="A16" s="252"/>
      <c r="B16" s="249"/>
      <c r="C16" s="250"/>
      <c r="D16" s="120"/>
      <c r="E16" s="103" t="s">
        <v>118</v>
      </c>
      <c r="F16" s="104"/>
      <c r="G16" s="104"/>
      <c r="H16" s="105"/>
      <c r="I16" s="245"/>
    </row>
    <row r="17" spans="1:9" x14ac:dyDescent="0.3">
      <c r="A17" s="98" t="s">
        <v>55</v>
      </c>
      <c r="B17" s="251" t="s">
        <v>119</v>
      </c>
      <c r="C17" s="251"/>
      <c r="D17" s="251"/>
      <c r="E17" s="251"/>
      <c r="F17" s="251"/>
      <c r="G17" s="251"/>
      <c r="H17" s="251"/>
      <c r="I17" s="121"/>
    </row>
    <row r="18" spans="1:9" ht="53.4" customHeight="1" x14ac:dyDescent="0.3">
      <c r="A18" s="110" t="s">
        <v>120</v>
      </c>
      <c r="B18" s="112" t="s">
        <v>105</v>
      </c>
      <c r="C18" s="112" t="s">
        <v>105</v>
      </c>
      <c r="D18" s="253" t="s">
        <v>105</v>
      </c>
      <c r="E18" s="254"/>
      <c r="F18" s="112" t="s">
        <v>105</v>
      </c>
      <c r="G18" s="112" t="s">
        <v>105</v>
      </c>
      <c r="H18" s="101" t="s">
        <v>121</v>
      </c>
      <c r="I18" s="114" t="s">
        <v>122</v>
      </c>
    </row>
    <row r="19" spans="1:9" x14ac:dyDescent="0.3">
      <c r="A19" s="98" t="s">
        <v>56</v>
      </c>
      <c r="B19" s="251" t="s">
        <v>123</v>
      </c>
      <c r="C19" s="251"/>
      <c r="D19" s="251"/>
      <c r="E19" s="251"/>
      <c r="F19" s="251"/>
      <c r="G19" s="251"/>
      <c r="H19" s="251"/>
      <c r="I19" s="121"/>
    </row>
    <row r="20" spans="1:9" ht="22.8" customHeight="1" x14ac:dyDescent="0.3">
      <c r="A20" s="252" t="s">
        <v>124</v>
      </c>
      <c r="B20" s="249" t="str">
        <f>IF('[2]Перечень тарифов'!B17="","наименование отсутствует","" &amp; '[2]Перечень тарифов'!B17 &amp; "")</f>
        <v>наименование отсутствует</v>
      </c>
      <c r="C20" s="250" t="str">
        <f>IF('[2]Перечень тарифов'!G17="","наименование отсутствует","" &amp; '[2]Перечень тарифов'!G17 &amp; "")</f>
        <v>Наличие двухставочного тарифа</v>
      </c>
      <c r="D20" s="112"/>
      <c r="E20" s="118" t="s">
        <v>6</v>
      </c>
      <c r="F20" s="118" t="s">
        <v>111</v>
      </c>
      <c r="G20" s="122">
        <v>283284</v>
      </c>
      <c r="H20" s="112" t="s">
        <v>105</v>
      </c>
      <c r="I20" s="243" t="s">
        <v>125</v>
      </c>
    </row>
    <row r="21" spans="1:9" x14ac:dyDescent="0.3">
      <c r="A21" s="252"/>
      <c r="B21" s="249"/>
      <c r="C21" s="250"/>
      <c r="D21" s="119" t="s">
        <v>114</v>
      </c>
      <c r="E21" s="118" t="s">
        <v>115</v>
      </c>
      <c r="F21" s="118" t="s">
        <v>116</v>
      </c>
      <c r="G21" s="122">
        <v>294630</v>
      </c>
      <c r="H21" s="112" t="s">
        <v>105</v>
      </c>
      <c r="I21" s="244"/>
    </row>
    <row r="22" spans="1:9" ht="23.4" customHeight="1" x14ac:dyDescent="0.3">
      <c r="A22" s="252"/>
      <c r="B22" s="249"/>
      <c r="C22" s="250"/>
      <c r="D22" s="119" t="s">
        <v>114</v>
      </c>
      <c r="E22" s="118" t="s">
        <v>117</v>
      </c>
      <c r="F22" s="118" t="s">
        <v>8</v>
      </c>
      <c r="G22" s="122">
        <v>306403</v>
      </c>
      <c r="H22" s="112" t="s">
        <v>105</v>
      </c>
      <c r="I22" s="244"/>
    </row>
    <row r="23" spans="1:9" x14ac:dyDescent="0.3">
      <c r="A23" s="252"/>
      <c r="B23" s="249"/>
      <c r="C23" s="250"/>
      <c r="D23" s="120"/>
      <c r="E23" s="103" t="s">
        <v>118</v>
      </c>
      <c r="F23" s="123"/>
      <c r="G23" s="123"/>
      <c r="H23" s="105"/>
      <c r="I23" s="245"/>
    </row>
    <row r="24" spans="1:9" x14ac:dyDescent="0.3">
      <c r="A24" s="98" t="s">
        <v>57</v>
      </c>
      <c r="B24" s="251" t="s">
        <v>126</v>
      </c>
      <c r="C24" s="251"/>
      <c r="D24" s="251"/>
      <c r="E24" s="251"/>
      <c r="F24" s="251"/>
      <c r="G24" s="251"/>
      <c r="H24" s="251"/>
      <c r="I24" s="121"/>
    </row>
    <row r="25" spans="1:9" x14ac:dyDescent="0.3">
      <c r="A25" s="246" t="s">
        <v>127</v>
      </c>
      <c r="B25" s="249" t="str">
        <f>IF('[2]Перечень тарифов'!B17="","наименование отсутствует","" &amp; '[2]Перечень тарифов'!B17 &amp; "")</f>
        <v>наименование отсутствует</v>
      </c>
      <c r="C25" s="250" t="str">
        <f>IF('[2]Перечень тарифов'!G17="","наименование отсутствует","" &amp; '[2]Перечень тарифов'!G17 &amp; "")</f>
        <v>Наличие двухставочного тарифа</v>
      </c>
      <c r="D25" s="112"/>
      <c r="E25" s="117" t="s">
        <v>6</v>
      </c>
      <c r="F25" s="118" t="s">
        <v>111</v>
      </c>
      <c r="G25" s="122">
        <v>6100</v>
      </c>
      <c r="H25" s="112" t="s">
        <v>105</v>
      </c>
      <c r="I25" s="243" t="s">
        <v>128</v>
      </c>
    </row>
    <row r="26" spans="1:9" x14ac:dyDescent="0.3">
      <c r="A26" s="247"/>
      <c r="B26" s="249"/>
      <c r="C26" s="250"/>
      <c r="D26" s="119" t="s">
        <v>114</v>
      </c>
      <c r="E26" s="118" t="s">
        <v>115</v>
      </c>
      <c r="F26" s="118" t="s">
        <v>116</v>
      </c>
      <c r="G26" s="122">
        <v>6100</v>
      </c>
      <c r="H26" s="112" t="s">
        <v>105</v>
      </c>
      <c r="I26" s="244"/>
    </row>
    <row r="27" spans="1:9" x14ac:dyDescent="0.3">
      <c r="A27" s="247"/>
      <c r="B27" s="249"/>
      <c r="C27" s="250"/>
      <c r="D27" s="119" t="s">
        <v>114</v>
      </c>
      <c r="E27" s="118" t="s">
        <v>117</v>
      </c>
      <c r="F27" s="118" t="s">
        <v>8</v>
      </c>
      <c r="G27" s="122">
        <v>6100</v>
      </c>
      <c r="H27" s="112" t="s">
        <v>105</v>
      </c>
      <c r="I27" s="244"/>
    </row>
    <row r="28" spans="1:9" x14ac:dyDescent="0.3">
      <c r="A28" s="248"/>
      <c r="B28" s="249"/>
      <c r="C28" s="250"/>
      <c r="D28" s="120"/>
      <c r="E28" s="103" t="s">
        <v>118</v>
      </c>
      <c r="F28" s="123"/>
      <c r="G28" s="123"/>
      <c r="H28" s="105"/>
      <c r="I28" s="245"/>
    </row>
    <row r="29" spans="1:9" x14ac:dyDescent="0.3">
      <c r="A29" s="98" t="s">
        <v>58</v>
      </c>
      <c r="B29" s="251" t="s">
        <v>129</v>
      </c>
      <c r="C29" s="251"/>
      <c r="D29" s="251"/>
      <c r="E29" s="251"/>
      <c r="F29" s="251"/>
      <c r="G29" s="251"/>
      <c r="H29" s="251"/>
      <c r="I29" s="121"/>
    </row>
    <row r="30" spans="1:9" x14ac:dyDescent="0.3">
      <c r="A30" s="246" t="s">
        <v>130</v>
      </c>
      <c r="B30" s="249" t="str">
        <f>IF('[2]Перечень тарифов'!B17="","наименование отсутствует","" &amp; '[2]Перечень тарифов'!B17 &amp; "")</f>
        <v>наименование отсутствует</v>
      </c>
      <c r="C30" s="250" t="str">
        <f>IF('[2]Перечень тарифов'!G17="","наименование отсутствует","" &amp; '[2]Перечень тарифов'!G17 &amp; "")</f>
        <v>Наличие двухставочного тарифа</v>
      </c>
      <c r="D30" s="112"/>
      <c r="E30" s="117" t="s">
        <v>6</v>
      </c>
      <c r="F30" s="118" t="s">
        <v>111</v>
      </c>
      <c r="G30" s="122">
        <v>16302.71</v>
      </c>
      <c r="H30" s="112" t="s">
        <v>105</v>
      </c>
      <c r="I30" s="243" t="s">
        <v>131</v>
      </c>
    </row>
    <row r="31" spans="1:9" x14ac:dyDescent="0.3">
      <c r="A31" s="247"/>
      <c r="B31" s="249"/>
      <c r="C31" s="250"/>
      <c r="D31" s="119" t="s">
        <v>114</v>
      </c>
      <c r="E31" s="118" t="s">
        <v>115</v>
      </c>
      <c r="F31" s="118" t="s">
        <v>116</v>
      </c>
      <c r="G31" s="122">
        <v>0</v>
      </c>
      <c r="H31" s="112" t="s">
        <v>105</v>
      </c>
      <c r="I31" s="244"/>
    </row>
    <row r="32" spans="1:9" x14ac:dyDescent="0.3">
      <c r="A32" s="247"/>
      <c r="B32" s="249"/>
      <c r="C32" s="250"/>
      <c r="D32" s="119" t="s">
        <v>114</v>
      </c>
      <c r="E32" s="118" t="s">
        <v>117</v>
      </c>
      <c r="F32" s="118" t="s">
        <v>8</v>
      </c>
      <c r="G32" s="122">
        <v>0</v>
      </c>
      <c r="H32" s="112" t="s">
        <v>105</v>
      </c>
      <c r="I32" s="244"/>
    </row>
    <row r="33" spans="1:9" x14ac:dyDescent="0.3">
      <c r="A33" s="248"/>
      <c r="B33" s="249"/>
      <c r="C33" s="250"/>
      <c r="D33" s="120"/>
      <c r="E33" s="103" t="s">
        <v>118</v>
      </c>
      <c r="F33" s="123"/>
      <c r="G33" s="123"/>
      <c r="H33" s="105"/>
      <c r="I33" s="245"/>
    </row>
    <row r="34" spans="1:9" x14ac:dyDescent="0.3">
      <c r="A34" s="98" t="s">
        <v>59</v>
      </c>
      <c r="B34" s="251" t="s">
        <v>132</v>
      </c>
      <c r="C34" s="251"/>
      <c r="D34" s="251"/>
      <c r="E34" s="251"/>
      <c r="F34" s="251"/>
      <c r="G34" s="251"/>
      <c r="H34" s="251"/>
      <c r="I34" s="121"/>
    </row>
    <row r="35" spans="1:9" x14ac:dyDescent="0.3">
      <c r="A35" s="246" t="s">
        <v>133</v>
      </c>
      <c r="B35" s="249" t="str">
        <f>IF('[2]Перечень тарифов'!B17="","наименование отсутствует","" &amp; '[2]Перечень тарифов'!B17 &amp; "")</f>
        <v>наименование отсутствует</v>
      </c>
      <c r="C35" s="250" t="str">
        <f>IF('[2]Перечень тарифов'!G17="","наименование отсутствует","" &amp; '[2]Перечень тарифов'!G17 &amp; "")</f>
        <v>Наличие двухставочного тарифа</v>
      </c>
      <c r="D35" s="112"/>
      <c r="E35" s="117" t="s">
        <v>6</v>
      </c>
      <c r="F35" s="118" t="s">
        <v>111</v>
      </c>
      <c r="G35" s="122">
        <v>89246</v>
      </c>
      <c r="H35" s="112" t="s">
        <v>105</v>
      </c>
      <c r="I35" s="243" t="s">
        <v>134</v>
      </c>
    </row>
    <row r="36" spans="1:9" x14ac:dyDescent="0.3">
      <c r="A36" s="247"/>
      <c r="B36" s="249"/>
      <c r="C36" s="250"/>
      <c r="D36" s="119" t="s">
        <v>114</v>
      </c>
      <c r="E36" s="118" t="s">
        <v>115</v>
      </c>
      <c r="F36" s="118" t="s">
        <v>116</v>
      </c>
      <c r="G36" s="122">
        <v>85813</v>
      </c>
      <c r="H36" s="112" t="s">
        <v>105</v>
      </c>
      <c r="I36" s="244"/>
    </row>
    <row r="37" spans="1:9" x14ac:dyDescent="0.3">
      <c r="A37" s="247"/>
      <c r="B37" s="249"/>
      <c r="C37" s="250"/>
      <c r="D37" s="119" t="s">
        <v>114</v>
      </c>
      <c r="E37" s="118" t="s">
        <v>117</v>
      </c>
      <c r="F37" s="118" t="s">
        <v>8</v>
      </c>
      <c r="G37" s="122">
        <v>82513</v>
      </c>
      <c r="H37" s="112" t="s">
        <v>105</v>
      </c>
      <c r="I37" s="244"/>
    </row>
    <row r="38" spans="1:9" ht="38.4" customHeight="1" x14ac:dyDescent="0.3">
      <c r="A38" s="248"/>
      <c r="B38" s="249"/>
      <c r="C38" s="250"/>
      <c r="D38" s="120"/>
      <c r="E38" s="103" t="s">
        <v>118</v>
      </c>
      <c r="F38" s="123"/>
      <c r="G38" s="123"/>
      <c r="H38" s="105"/>
      <c r="I38" s="245"/>
    </row>
    <row r="39" spans="1:9" ht="17.399999999999999" customHeight="1" x14ac:dyDescent="0.3">
      <c r="A39" s="124"/>
      <c r="B39" s="124"/>
      <c r="C39" s="124"/>
      <c r="D39" s="124"/>
      <c r="E39" s="124"/>
      <c r="F39" s="124"/>
      <c r="G39" s="124"/>
      <c r="H39" s="124"/>
      <c r="I39" s="124"/>
    </row>
    <row r="40" spans="1:9" x14ac:dyDescent="0.3">
      <c r="A40" s="125">
        <v>1</v>
      </c>
      <c r="B40" s="239" t="s">
        <v>135</v>
      </c>
      <c r="C40" s="239"/>
      <c r="D40" s="239"/>
      <c r="E40" s="239"/>
      <c r="F40" s="239"/>
      <c r="G40" s="239"/>
      <c r="H40" s="239"/>
      <c r="I40" s="239"/>
    </row>
  </sheetData>
  <mergeCells count="43">
    <mergeCell ref="I6:I8"/>
    <mergeCell ref="A7:A8"/>
    <mergeCell ref="B7:B8"/>
    <mergeCell ref="C7:C8"/>
    <mergeCell ref="D7:F7"/>
    <mergeCell ref="G7:G8"/>
    <mergeCell ref="B12:H12"/>
    <mergeCell ref="A1:H1"/>
    <mergeCell ref="C3:H3"/>
    <mergeCell ref="C4:H4"/>
    <mergeCell ref="A6:H6"/>
    <mergeCell ref="H7:H8"/>
    <mergeCell ref="D8:E8"/>
    <mergeCell ref="D9:E9"/>
    <mergeCell ref="B10:H10"/>
    <mergeCell ref="D11:E11"/>
    <mergeCell ref="B24:H24"/>
    <mergeCell ref="A13:A16"/>
    <mergeCell ref="B13:B16"/>
    <mergeCell ref="C13:C16"/>
    <mergeCell ref="I13:I16"/>
    <mergeCell ref="B17:H17"/>
    <mergeCell ref="D18:E18"/>
    <mergeCell ref="B19:H19"/>
    <mergeCell ref="A20:A23"/>
    <mergeCell ref="B20:B23"/>
    <mergeCell ref="C20:C23"/>
    <mergeCell ref="I20:I23"/>
    <mergeCell ref="B40:I40"/>
    <mergeCell ref="A25:A28"/>
    <mergeCell ref="B25:B28"/>
    <mergeCell ref="C25:C28"/>
    <mergeCell ref="I25:I28"/>
    <mergeCell ref="B29:H29"/>
    <mergeCell ref="A30:A33"/>
    <mergeCell ref="B30:B33"/>
    <mergeCell ref="C30:C33"/>
    <mergeCell ref="I30:I33"/>
    <mergeCell ref="B34:H34"/>
    <mergeCell ref="A35:A38"/>
    <mergeCell ref="B35:B38"/>
    <mergeCell ref="C35:C38"/>
    <mergeCell ref="I35:I38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G11">
      <formula1>900</formula1>
    </dataValidation>
    <dataValidation type="decimal" allowBlank="1" showErrorMessage="1" errorTitle="Ошибка" error="Допускается ввод только действительных чисел!" sqref="G30:G32 G20:G22 G25:G27 G35:G37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13:G15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13:F15 E20:F22 E25:F27 E30:F32 E35:F37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 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30 I12:I13 I20 I25 I35">
      <formula1>900</formula1>
    </dataValidation>
  </dataValidations>
  <hyperlinks>
    <hyperlink ref="H11" location="'Форма 2.14.1'!$K$15" tooltip="Кликните по гиперссылке, чтобы перейти по гиперссылке или отредактировать её" display="https://portal.eias.ru/Portal/DownloadPage.aspx?type=12&amp;guid=6ef03fdc-c19a-42f8-9ffb-c7c037ab9719"/>
    <hyperlink ref="H18" location="'Форма 2.14.1'!$K$22" tooltip="Кликните по гиперссылке, чтобы перейти по гиперссылке или отредактировать её" display="https://portal.eias.ru/Portal/DownloadPage.aspx?type=12&amp;guid=e8d57184-376a-4a4c-999f-afb5c204a92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="80" zoomScaleNormal="80" workbookViewId="0">
      <selection activeCell="A16" sqref="A16"/>
    </sheetView>
  </sheetViews>
  <sheetFormatPr defaultRowHeight="14.4" x14ac:dyDescent="0.3"/>
  <cols>
    <col min="1" max="1" width="13.77734375" customWidth="1"/>
    <col min="2" max="2" width="27.77734375" customWidth="1"/>
    <col min="7" max="7" width="11" customWidth="1"/>
    <col min="9" max="9" width="10.77734375" customWidth="1"/>
    <col min="14" max="14" width="10.21875" customWidth="1"/>
    <col min="16" max="16" width="11.33203125" customWidth="1"/>
    <col min="21" max="21" width="12.21875" customWidth="1"/>
    <col min="23" max="23" width="12" customWidth="1"/>
    <col min="26" max="26" width="100.21875" customWidth="1"/>
  </cols>
  <sheetData>
    <row r="1" spans="1:26" ht="37.200000000000003" customHeight="1" x14ac:dyDescent="0.3">
      <c r="A1" s="235" t="s">
        <v>136</v>
      </c>
      <c r="B1" s="236"/>
      <c r="C1" s="236"/>
      <c r="D1" s="236"/>
      <c r="E1" s="236"/>
      <c r="F1" s="236"/>
      <c r="G1" s="236"/>
      <c r="H1" s="236"/>
      <c r="I1" s="236"/>
      <c r="J1" s="237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46"/>
      <c r="Z1" s="46"/>
    </row>
    <row r="2" spans="1:26" x14ac:dyDescent="0.3">
      <c r="A2" s="92"/>
      <c r="B2" s="92"/>
      <c r="C2" s="92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46"/>
      <c r="Z2" s="46"/>
    </row>
    <row r="3" spans="1:26" x14ac:dyDescent="0.3">
      <c r="A3" s="127"/>
      <c r="B3" s="20"/>
      <c r="C3" s="128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129"/>
    </row>
    <row r="4" spans="1:26" ht="28.2" customHeight="1" x14ac:dyDescent="0.3">
      <c r="A4" s="130"/>
      <c r="B4" s="108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4" s="131"/>
      <c r="D4" s="258" t="str">
        <f>IF(datePr_ch="",IF(datePr="","",datePr),datePr_ch)</f>
        <v>27.04.2020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132"/>
    </row>
    <row r="5" spans="1:26" ht="47.4" customHeight="1" x14ac:dyDescent="0.3">
      <c r="A5" s="130"/>
      <c r="B5" s="108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5" s="131"/>
      <c r="D5" s="258" t="str">
        <f>IF(numberPr_ch="",IF(numberPr="","",numberPr),numberPr_ch)</f>
        <v>2166/2020</v>
      </c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132"/>
    </row>
    <row r="6" spans="1:26" x14ac:dyDescent="0.3">
      <c r="A6" s="127"/>
      <c r="B6" s="20"/>
      <c r="C6" s="128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129"/>
    </row>
    <row r="7" spans="1:26" x14ac:dyDescent="0.3">
      <c r="A7" s="229"/>
      <c r="B7" s="229"/>
      <c r="C7" s="72"/>
      <c r="D7" s="133"/>
      <c r="E7" s="133"/>
      <c r="F7" s="133"/>
      <c r="G7" s="133"/>
      <c r="H7" s="133"/>
      <c r="I7" s="133"/>
      <c r="J7" s="134" t="s">
        <v>137</v>
      </c>
      <c r="K7" s="133"/>
      <c r="L7" s="133"/>
      <c r="M7" s="133"/>
      <c r="N7" s="133"/>
      <c r="O7" s="133"/>
      <c r="P7" s="133"/>
      <c r="Q7" s="134" t="s">
        <v>137</v>
      </c>
      <c r="R7" s="133"/>
      <c r="S7" s="133"/>
      <c r="T7" s="133"/>
      <c r="U7" s="133"/>
      <c r="V7" s="133"/>
      <c r="W7" s="133"/>
      <c r="X7" s="134" t="s">
        <v>137</v>
      </c>
      <c r="Y7" s="135"/>
      <c r="Z7" s="135"/>
    </row>
    <row r="8" spans="1:26" x14ac:dyDescent="0.3">
      <c r="A8" s="72"/>
      <c r="B8" s="72"/>
      <c r="C8" s="72"/>
      <c r="D8" s="283"/>
      <c r="E8" s="283"/>
      <c r="F8" s="283"/>
      <c r="G8" s="283"/>
      <c r="H8" s="283"/>
      <c r="I8" s="283"/>
      <c r="J8" s="283"/>
      <c r="K8" s="283" t="s">
        <v>114</v>
      </c>
      <c r="L8" s="283"/>
      <c r="M8" s="283"/>
      <c r="N8" s="283"/>
      <c r="O8" s="283"/>
      <c r="P8" s="283"/>
      <c r="Q8" s="283"/>
      <c r="R8" s="283" t="s">
        <v>114</v>
      </c>
      <c r="S8" s="283"/>
      <c r="T8" s="283"/>
      <c r="U8" s="283"/>
      <c r="V8" s="283"/>
      <c r="W8" s="283"/>
      <c r="X8" s="283"/>
      <c r="Y8" s="135"/>
      <c r="Z8" s="135"/>
    </row>
    <row r="9" spans="1:26" x14ac:dyDescent="0.3">
      <c r="A9" s="196" t="s">
        <v>86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 t="s">
        <v>87</v>
      </c>
    </row>
    <row r="10" spans="1:26" x14ac:dyDescent="0.3">
      <c r="A10" s="196" t="s">
        <v>50</v>
      </c>
      <c r="B10" s="196" t="s">
        <v>138</v>
      </c>
      <c r="C10" s="196"/>
      <c r="D10" s="281" t="s">
        <v>139</v>
      </c>
      <c r="E10" s="281"/>
      <c r="F10" s="281"/>
      <c r="G10" s="281"/>
      <c r="H10" s="281"/>
      <c r="I10" s="281"/>
      <c r="J10" s="196" t="s">
        <v>140</v>
      </c>
      <c r="K10" s="281" t="s">
        <v>139</v>
      </c>
      <c r="L10" s="281"/>
      <c r="M10" s="281"/>
      <c r="N10" s="281"/>
      <c r="O10" s="281"/>
      <c r="P10" s="281"/>
      <c r="Q10" s="196" t="s">
        <v>140</v>
      </c>
      <c r="R10" s="281" t="s">
        <v>139</v>
      </c>
      <c r="S10" s="281"/>
      <c r="T10" s="281"/>
      <c r="U10" s="281"/>
      <c r="V10" s="281"/>
      <c r="W10" s="281"/>
      <c r="X10" s="196" t="s">
        <v>140</v>
      </c>
      <c r="Y10" s="282" t="s">
        <v>118</v>
      </c>
      <c r="Z10" s="196"/>
    </row>
    <row r="11" spans="1:26" ht="34.200000000000003" x14ac:dyDescent="0.3">
      <c r="A11" s="196"/>
      <c r="B11" s="196"/>
      <c r="C11" s="196"/>
      <c r="D11" s="57" t="s">
        <v>141</v>
      </c>
      <c r="E11" s="284" t="s">
        <v>142</v>
      </c>
      <c r="F11" s="284"/>
      <c r="G11" s="228" t="s">
        <v>143</v>
      </c>
      <c r="H11" s="228"/>
      <c r="I11" s="228"/>
      <c r="J11" s="196"/>
      <c r="K11" s="57" t="s">
        <v>141</v>
      </c>
      <c r="L11" s="284" t="s">
        <v>142</v>
      </c>
      <c r="M11" s="284"/>
      <c r="N11" s="228" t="s">
        <v>143</v>
      </c>
      <c r="O11" s="228"/>
      <c r="P11" s="228"/>
      <c r="Q11" s="196"/>
      <c r="R11" s="57" t="s">
        <v>141</v>
      </c>
      <c r="S11" s="284" t="s">
        <v>142</v>
      </c>
      <c r="T11" s="284"/>
      <c r="U11" s="228" t="s">
        <v>143</v>
      </c>
      <c r="V11" s="228"/>
      <c r="W11" s="228"/>
      <c r="X11" s="196"/>
      <c r="Y11" s="282"/>
      <c r="Z11" s="196"/>
    </row>
    <row r="12" spans="1:26" ht="115.2" x14ac:dyDescent="0.3">
      <c r="A12" s="196"/>
      <c r="B12" s="196"/>
      <c r="C12" s="196"/>
      <c r="D12" s="136" t="s">
        <v>144</v>
      </c>
      <c r="E12" s="137" t="s">
        <v>145</v>
      </c>
      <c r="F12" s="137" t="s">
        <v>146</v>
      </c>
      <c r="G12" s="138" t="s">
        <v>147</v>
      </c>
      <c r="H12" s="279" t="s">
        <v>148</v>
      </c>
      <c r="I12" s="279"/>
      <c r="J12" s="196"/>
      <c r="K12" s="136" t="s">
        <v>144</v>
      </c>
      <c r="L12" s="137" t="s">
        <v>145</v>
      </c>
      <c r="M12" s="137" t="s">
        <v>146</v>
      </c>
      <c r="N12" s="138" t="s">
        <v>147</v>
      </c>
      <c r="O12" s="279" t="s">
        <v>148</v>
      </c>
      <c r="P12" s="279"/>
      <c r="Q12" s="196"/>
      <c r="R12" s="136" t="s">
        <v>144</v>
      </c>
      <c r="S12" s="137" t="s">
        <v>145</v>
      </c>
      <c r="T12" s="137" t="s">
        <v>146</v>
      </c>
      <c r="U12" s="138" t="s">
        <v>147</v>
      </c>
      <c r="V12" s="279" t="s">
        <v>148</v>
      </c>
      <c r="W12" s="279"/>
      <c r="X12" s="196"/>
      <c r="Y12" s="282"/>
      <c r="Z12" s="196"/>
    </row>
    <row r="13" spans="1:26" x14ac:dyDescent="0.3">
      <c r="A13" s="139" t="s">
        <v>53</v>
      </c>
      <c r="B13" s="139" t="s">
        <v>54</v>
      </c>
      <c r="C13" s="140" t="s">
        <v>54</v>
      </c>
      <c r="D13" s="141">
        <f ca="1">OFFSET(D13,0,-1)+1</f>
        <v>3</v>
      </c>
      <c r="E13" s="141">
        <f ca="1">OFFSET(E13,0,-1)+1</f>
        <v>4</v>
      </c>
      <c r="F13" s="141">
        <f ca="1">OFFSET(F13,0,-1)+1</f>
        <v>5</v>
      </c>
      <c r="G13" s="141">
        <f ca="1">OFFSET(G13,0,-1)+1</f>
        <v>6</v>
      </c>
      <c r="H13" s="280">
        <f ca="1">OFFSET(H13,0,-1)+1</f>
        <v>7</v>
      </c>
      <c r="I13" s="280"/>
      <c r="J13" s="141">
        <f ca="1">OFFSET(J13,0,-2)+1</f>
        <v>8</v>
      </c>
      <c r="K13" s="141">
        <f ca="1">OFFSET(K13,0,-1)+1</f>
        <v>9</v>
      </c>
      <c r="L13" s="141">
        <f ca="1">OFFSET(L13,0,-1)+1</f>
        <v>10</v>
      </c>
      <c r="M13" s="141">
        <f ca="1">OFFSET(M13,0,-1)+1</f>
        <v>11</v>
      </c>
      <c r="N13" s="141">
        <f ca="1">OFFSET(N13,0,-1)+1</f>
        <v>12</v>
      </c>
      <c r="O13" s="280">
        <f ca="1">OFFSET(O13,0,-1)+1</f>
        <v>13</v>
      </c>
      <c r="P13" s="280"/>
      <c r="Q13" s="141">
        <f ca="1">OFFSET(Q13,0,-2)+1</f>
        <v>14</v>
      </c>
      <c r="R13" s="141">
        <f ca="1">OFFSET(R13,0,-1)+1</f>
        <v>15</v>
      </c>
      <c r="S13" s="141">
        <f ca="1">OFFSET(S13,0,-1)+1</f>
        <v>16</v>
      </c>
      <c r="T13" s="141">
        <f ca="1">OFFSET(T13,0,-1)+1</f>
        <v>17</v>
      </c>
      <c r="U13" s="141">
        <f ca="1">OFFSET(U13,0,-1)+1</f>
        <v>18</v>
      </c>
      <c r="V13" s="280">
        <f ca="1">OFFSET(V13,0,-1)+1</f>
        <v>19</v>
      </c>
      <c r="W13" s="280"/>
      <c r="X13" s="141">
        <f ca="1">OFFSET(X13,0,-2)+1</f>
        <v>20</v>
      </c>
      <c r="Y13" s="142">
        <f ca="1">OFFSET(Y13,0,-1)</f>
        <v>20</v>
      </c>
      <c r="Z13" s="141">
        <f ca="1">OFFSET(Z13,0,-1)+1</f>
        <v>21</v>
      </c>
    </row>
    <row r="14" spans="1:26" ht="31.8" customHeight="1" x14ac:dyDescent="0.3">
      <c r="A14" s="143">
        <v>1</v>
      </c>
      <c r="B14" s="144" t="s">
        <v>68</v>
      </c>
      <c r="C14" s="145"/>
      <c r="D14" s="217" t="s">
        <v>163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146" t="s">
        <v>149</v>
      </c>
    </row>
    <row r="15" spans="1:26" ht="28.2" customHeight="1" x14ac:dyDescent="0.3">
      <c r="A15" s="172" t="s">
        <v>165</v>
      </c>
      <c r="B15" s="148" t="s">
        <v>47</v>
      </c>
      <c r="C15" s="149"/>
      <c r="D15" s="276" t="s">
        <v>164</v>
      </c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114" t="s">
        <v>150</v>
      </c>
    </row>
    <row r="16" spans="1:26" x14ac:dyDescent="0.3">
      <c r="A16" s="147"/>
      <c r="B16" s="150"/>
      <c r="C16" s="149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114"/>
    </row>
    <row r="17" spans="1:26" ht="51.6" customHeight="1" x14ac:dyDescent="0.3">
      <c r="A17" s="172" t="s">
        <v>166</v>
      </c>
      <c r="B17" s="151" t="s">
        <v>151</v>
      </c>
      <c r="C17" s="149"/>
      <c r="D17" s="277" t="s">
        <v>152</v>
      </c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114" t="s">
        <v>153</v>
      </c>
    </row>
    <row r="18" spans="1:26" ht="52.8" customHeight="1" x14ac:dyDescent="0.3">
      <c r="A18" s="172" t="s">
        <v>167</v>
      </c>
      <c r="B18" s="152" t="s">
        <v>154</v>
      </c>
      <c r="C18" s="114"/>
      <c r="D18" s="278" t="s">
        <v>155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114" t="s">
        <v>156</v>
      </c>
    </row>
    <row r="19" spans="1:26" ht="25.8" customHeight="1" x14ac:dyDescent="0.3">
      <c r="A19" s="172" t="s">
        <v>168</v>
      </c>
      <c r="B19" s="153" t="s">
        <v>157</v>
      </c>
      <c r="C19" s="154"/>
      <c r="D19" s="155">
        <v>46.44</v>
      </c>
      <c r="E19" s="156"/>
      <c r="F19" s="156"/>
      <c r="G19" s="274" t="s">
        <v>6</v>
      </c>
      <c r="H19" s="270" t="s">
        <v>46</v>
      </c>
      <c r="I19" s="274" t="s">
        <v>111</v>
      </c>
      <c r="J19" s="270" t="s">
        <v>46</v>
      </c>
      <c r="K19" s="155">
        <v>48.3</v>
      </c>
      <c r="L19" s="156"/>
      <c r="M19" s="156"/>
      <c r="N19" s="274" t="s">
        <v>115</v>
      </c>
      <c r="O19" s="270" t="s">
        <v>46</v>
      </c>
      <c r="P19" s="274" t="s">
        <v>116</v>
      </c>
      <c r="Q19" s="270" t="s">
        <v>46</v>
      </c>
      <c r="R19" s="155">
        <v>50.23</v>
      </c>
      <c r="S19" s="156"/>
      <c r="T19" s="156"/>
      <c r="U19" s="274" t="s">
        <v>117</v>
      </c>
      <c r="V19" s="270" t="s">
        <v>46</v>
      </c>
      <c r="W19" s="274" t="s">
        <v>8</v>
      </c>
      <c r="X19" s="270" t="s">
        <v>4</v>
      </c>
      <c r="Y19" s="157"/>
      <c r="Z19" s="271" t="s">
        <v>158</v>
      </c>
    </row>
    <row r="20" spans="1:26" x14ac:dyDescent="0.3">
      <c r="A20" s="158"/>
      <c r="B20" s="159"/>
      <c r="C20" s="154"/>
      <c r="D20" s="154"/>
      <c r="E20" s="160"/>
      <c r="F20" s="161" t="str">
        <f>G19 &amp; "-" &amp; I19</f>
        <v>01.01.2021-31.12.2021</v>
      </c>
      <c r="G20" s="274"/>
      <c r="H20" s="270"/>
      <c r="I20" s="275"/>
      <c r="J20" s="270"/>
      <c r="K20" s="154"/>
      <c r="L20" s="160"/>
      <c r="M20" s="161" t="str">
        <f>N19 &amp; "-" &amp; P19</f>
        <v>01.01.2022-31.12.2022</v>
      </c>
      <c r="N20" s="274"/>
      <c r="O20" s="270"/>
      <c r="P20" s="275"/>
      <c r="Q20" s="270"/>
      <c r="R20" s="154"/>
      <c r="S20" s="160"/>
      <c r="T20" s="161" t="str">
        <f>U19 &amp; "-" &amp; W19</f>
        <v>01.01.2023-31.12.2023</v>
      </c>
      <c r="U20" s="274"/>
      <c r="V20" s="270"/>
      <c r="W20" s="275"/>
      <c r="X20" s="270"/>
      <c r="Y20" s="157"/>
      <c r="Z20" s="272"/>
    </row>
    <row r="21" spans="1:26" ht="83.4" customHeight="1" x14ac:dyDescent="0.3">
      <c r="A21" s="162"/>
      <c r="B21" s="163" t="s">
        <v>159</v>
      </c>
      <c r="C21" s="164"/>
      <c r="D21" s="165"/>
      <c r="E21" s="165"/>
      <c r="F21" s="165"/>
      <c r="G21" s="166"/>
      <c r="H21" s="52"/>
      <c r="I21" s="52"/>
      <c r="J21" s="52"/>
      <c r="K21" s="165"/>
      <c r="L21" s="165"/>
      <c r="M21" s="165"/>
      <c r="N21" s="166"/>
      <c r="O21" s="52"/>
      <c r="P21" s="52"/>
      <c r="Q21" s="52"/>
      <c r="R21" s="165"/>
      <c r="S21" s="165"/>
      <c r="T21" s="165"/>
      <c r="U21" s="166"/>
      <c r="V21" s="52"/>
      <c r="W21" s="52"/>
      <c r="X21" s="52"/>
      <c r="Y21" s="167"/>
      <c r="Z21" s="273"/>
    </row>
    <row r="22" spans="1:26" x14ac:dyDescent="0.3">
      <c r="A22" s="162"/>
      <c r="B22" s="164" t="s">
        <v>160</v>
      </c>
      <c r="C22" s="168"/>
      <c r="D22" s="165"/>
      <c r="E22" s="165"/>
      <c r="F22" s="165"/>
      <c r="G22" s="166"/>
      <c r="H22" s="52"/>
      <c r="I22" s="52"/>
      <c r="J22" s="169"/>
      <c r="K22" s="165"/>
      <c r="L22" s="165"/>
      <c r="M22" s="165"/>
      <c r="N22" s="166"/>
      <c r="O22" s="52"/>
      <c r="P22" s="52"/>
      <c r="Q22" s="169"/>
      <c r="R22" s="165"/>
      <c r="S22" s="165"/>
      <c r="T22" s="165"/>
      <c r="U22" s="166"/>
      <c r="V22" s="52"/>
      <c r="W22" s="52"/>
      <c r="X22" s="169"/>
      <c r="Y22" s="52"/>
      <c r="Z22" s="167"/>
    </row>
    <row r="23" spans="1:26" x14ac:dyDescent="0.3">
      <c r="A23" s="162"/>
      <c r="B23" s="168" t="s">
        <v>161</v>
      </c>
      <c r="C23" s="170"/>
      <c r="D23" s="165"/>
      <c r="E23" s="165"/>
      <c r="F23" s="165"/>
      <c r="G23" s="166"/>
      <c r="H23" s="52"/>
      <c r="I23" s="52"/>
      <c r="J23" s="169"/>
      <c r="K23" s="165"/>
      <c r="L23" s="165"/>
      <c r="M23" s="165"/>
      <c r="N23" s="166"/>
      <c r="O23" s="52"/>
      <c r="P23" s="52"/>
      <c r="Q23" s="169"/>
      <c r="R23" s="165"/>
      <c r="S23" s="165"/>
      <c r="T23" s="165"/>
      <c r="U23" s="166"/>
      <c r="V23" s="52"/>
      <c r="W23" s="52"/>
      <c r="X23" s="169"/>
      <c r="Y23" s="52"/>
      <c r="Z23" s="167"/>
    </row>
    <row r="24" spans="1:26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x14ac:dyDescent="0.3">
      <c r="A25" s="171">
        <v>1</v>
      </c>
      <c r="B25" s="239" t="s">
        <v>162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46"/>
    </row>
  </sheetData>
  <mergeCells count="52">
    <mergeCell ref="A7:B7"/>
    <mergeCell ref="A1:J1"/>
    <mergeCell ref="D3:Y3"/>
    <mergeCell ref="D4:Y4"/>
    <mergeCell ref="D5:Y5"/>
    <mergeCell ref="D6:Y6"/>
    <mergeCell ref="Z9:Z12"/>
    <mergeCell ref="A10:A12"/>
    <mergeCell ref="B10:B12"/>
    <mergeCell ref="C10:C12"/>
    <mergeCell ref="D10:I10"/>
    <mergeCell ref="J10:J12"/>
    <mergeCell ref="E11:F11"/>
    <mergeCell ref="G11:I11"/>
    <mergeCell ref="L11:M11"/>
    <mergeCell ref="N11:P11"/>
    <mergeCell ref="S11:T11"/>
    <mergeCell ref="K10:P10"/>
    <mergeCell ref="X10:X12"/>
    <mergeCell ref="Y10:Y12"/>
    <mergeCell ref="U11:W11"/>
    <mergeCell ref="D8:J8"/>
    <mergeCell ref="K8:Q8"/>
    <mergeCell ref="R8:X8"/>
    <mergeCell ref="A9:Y9"/>
    <mergeCell ref="H12:I12"/>
    <mergeCell ref="O12:P12"/>
    <mergeCell ref="V12:W12"/>
    <mergeCell ref="H13:I13"/>
    <mergeCell ref="O13:P13"/>
    <mergeCell ref="V13:W13"/>
    <mergeCell ref="Q10:Q12"/>
    <mergeCell ref="R10:W10"/>
    <mergeCell ref="D14:Y14"/>
    <mergeCell ref="D15:Y15"/>
    <mergeCell ref="D16:Y16"/>
    <mergeCell ref="D17:Y17"/>
    <mergeCell ref="D18:Y18"/>
    <mergeCell ref="X19:X20"/>
    <mergeCell ref="Z19:Z21"/>
    <mergeCell ref="B25:Y25"/>
    <mergeCell ref="O19:O20"/>
    <mergeCell ref="P19:P20"/>
    <mergeCell ref="Q19:Q20"/>
    <mergeCell ref="U19:U20"/>
    <mergeCell ref="V19:V20"/>
    <mergeCell ref="W19:W20"/>
    <mergeCell ref="G19:G20"/>
    <mergeCell ref="H19:H20"/>
    <mergeCell ref="I19:I20"/>
    <mergeCell ref="J19:J20"/>
    <mergeCell ref="N19:N20"/>
  </mergeCells>
  <dataValidations count="8">
    <dataValidation type="decimal" allowBlank="1" showErrorMessage="1" errorTitle="Ошибка" error="Допускается ввод только действительных чисел!" sqref="D19 K19 R19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H19:H20 J19:J20 O19:O20 Q19:Q20 V19:V20 X19:X20"/>
    <dataValidation type="list" allowBlank="1" showInputMessage="1" showErrorMessage="1" errorTitle="Ошибка" error="Выберите значение из списка" sqref="D18 K18 R18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B19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9 I19:I20 N19 P19:P20 U19 W19:W20"/>
    <dataValidation allowBlank="1" promptTitle="checkPeriodRange" sqref="F20 M20 T20"/>
    <dataValidation allowBlank="1" sqref="H21:H23 O21:O23 V21:V23"/>
    <dataValidation type="textLength" operator="lessThanOrEqual" allowBlank="1" showInputMessage="1" showErrorMessage="1" errorTitle="Ошибка" error="Допускается ввод не более 900 символов!" sqref="Z4:Z5 D17:Y17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Титульный</vt:lpstr>
      <vt:lpstr>Территории</vt:lpstr>
      <vt:lpstr>Перечень тарифов</vt:lpstr>
      <vt:lpstr>Форма 1.0.1</vt:lpstr>
      <vt:lpstr>Форма 2.13</vt:lpstr>
      <vt:lpstr>Форма 2.14.1</vt:lpstr>
      <vt:lpstr>Форма 2.14.2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2020-05-14T11:19:37Z</dcterms:created>
  <dcterms:modified xsi:type="dcterms:W3CDTF">2020-05-15T04:59:28Z</dcterms:modified>
</cp:coreProperties>
</file>